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S:\Commodity Operations\7.  Warehouses\_Compliance\NSLP Quarterly Financial Review\PY 2024-2025\End of Year SquareMeals Post\"/>
    </mc:Choice>
  </mc:AlternateContent>
  <xr:revisionPtr revIDLastSave="0" documentId="13_ncr:1_{A32669C2-88FF-4229-8A44-C63131F6C7E2}" xr6:coauthVersionLast="47" xr6:coauthVersionMax="47" xr10:uidLastSave="{00000000-0000-0000-0000-000000000000}"/>
  <bookViews>
    <workbookView xWindow="-120" yWindow="-120" windowWidth="29040" windowHeight="15840" firstSheet="7" activeTab="15" xr2:uid="{EB1F754E-F37F-4AF9-AF67-6E99F0D39773}"/>
  </bookViews>
  <sheets>
    <sheet name="July" sheetId="7" state="hidden" r:id="rId1"/>
    <sheet name="August" sheetId="8" state="hidden" r:id="rId2"/>
    <sheet name="September" sheetId="9" state="hidden" r:id="rId3"/>
    <sheet name="Q1" sheetId="4" r:id="rId4"/>
    <sheet name="October" sheetId="10" state="hidden" r:id="rId5"/>
    <sheet name="November" sheetId="11" state="hidden" r:id="rId6"/>
    <sheet name="December" sheetId="12" state="hidden" r:id="rId7"/>
    <sheet name="Q2" sheetId="13" r:id="rId8"/>
    <sheet name="January" sheetId="14" state="hidden" r:id="rId9"/>
    <sheet name="February" sheetId="15" state="hidden" r:id="rId10"/>
    <sheet name="March" sheetId="16" state="hidden" r:id="rId11"/>
    <sheet name="Q3" sheetId="17" r:id="rId12"/>
    <sheet name="April" sheetId="18" state="hidden" r:id="rId13"/>
    <sheet name="May" sheetId="19" state="hidden" r:id="rId14"/>
    <sheet name="June" sheetId="20" state="hidden" r:id="rId15"/>
    <sheet name="Q4" sheetId="21"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3" i="21" l="1"/>
  <c r="G12" i="21"/>
  <c r="H12" i="21"/>
  <c r="G13" i="21"/>
  <c r="H13" i="21"/>
  <c r="G14" i="21"/>
  <c r="H14" i="21"/>
  <c r="G15" i="21"/>
  <c r="H15" i="21"/>
  <c r="G16" i="21"/>
  <c r="H16" i="21"/>
  <c r="G17" i="21"/>
  <c r="H17" i="21"/>
  <c r="G18" i="21"/>
  <c r="H18" i="21"/>
  <c r="G19" i="21"/>
  <c r="H19" i="21"/>
  <c r="G20" i="21"/>
  <c r="H20" i="21"/>
  <c r="G21" i="21"/>
  <c r="H21" i="21"/>
  <c r="G22" i="21"/>
  <c r="H22" i="21"/>
  <c r="G23" i="21"/>
  <c r="H23" i="21"/>
  <c r="G24" i="21"/>
  <c r="H24" i="21"/>
  <c r="G25" i="21"/>
  <c r="H25" i="21"/>
  <c r="G26" i="21"/>
  <c r="H26" i="21"/>
  <c r="G27" i="21"/>
  <c r="H27" i="21"/>
  <c r="G28" i="21"/>
  <c r="H28" i="21"/>
  <c r="G29" i="21"/>
  <c r="H29" i="21"/>
  <c r="G30" i="21"/>
  <c r="H30" i="21"/>
  <c r="G31" i="21"/>
  <c r="H31" i="21"/>
  <c r="G32" i="21"/>
  <c r="H32" i="21"/>
  <c r="G33" i="21"/>
  <c r="H33" i="21"/>
  <c r="G34" i="21"/>
  <c r="H34" i="21"/>
  <c r="G35" i="21"/>
  <c r="H35" i="21"/>
  <c r="G36" i="21"/>
  <c r="H36" i="21"/>
  <c r="G37" i="21"/>
  <c r="H37" i="21"/>
  <c r="G38" i="21"/>
  <c r="H38" i="21"/>
  <c r="G39" i="21"/>
  <c r="H39" i="21"/>
  <c r="G40" i="21"/>
  <c r="H40" i="21"/>
  <c r="G41" i="21"/>
  <c r="H41" i="21"/>
  <c r="G42" i="21"/>
  <c r="H42" i="21"/>
  <c r="G43" i="21"/>
  <c r="H43" i="21"/>
  <c r="G44" i="21"/>
  <c r="H44" i="21"/>
  <c r="G45" i="21"/>
  <c r="H45" i="21"/>
  <c r="G11" i="21"/>
  <c r="H11" i="21"/>
  <c r="E12" i="21"/>
  <c r="F12" i="21"/>
  <c r="E13" i="21"/>
  <c r="F13" i="21"/>
  <c r="E14" i="21"/>
  <c r="F14" i="21"/>
  <c r="E15" i="21"/>
  <c r="F15" i="21"/>
  <c r="E16" i="21"/>
  <c r="F16" i="21"/>
  <c r="E17" i="21"/>
  <c r="F17" i="21"/>
  <c r="E18" i="21"/>
  <c r="F18" i="21"/>
  <c r="E19" i="21"/>
  <c r="F19" i="21"/>
  <c r="E20" i="21"/>
  <c r="F20" i="21"/>
  <c r="E21" i="21"/>
  <c r="F21" i="21"/>
  <c r="E22" i="21"/>
  <c r="F22" i="21"/>
  <c r="E23" i="21"/>
  <c r="F23" i="21"/>
  <c r="E24" i="21"/>
  <c r="F24" i="21"/>
  <c r="E25" i="21"/>
  <c r="F25" i="21"/>
  <c r="E26" i="21"/>
  <c r="F26" i="21"/>
  <c r="E27" i="21"/>
  <c r="F27" i="21"/>
  <c r="E28" i="21"/>
  <c r="F28" i="21"/>
  <c r="E29" i="21"/>
  <c r="F29" i="21"/>
  <c r="E30" i="21"/>
  <c r="F30" i="21"/>
  <c r="E31" i="21"/>
  <c r="F31" i="21"/>
  <c r="E32" i="21"/>
  <c r="F32" i="21"/>
  <c r="E33" i="21"/>
  <c r="F33" i="21"/>
  <c r="E34" i="21"/>
  <c r="F34" i="21"/>
  <c r="E35" i="21"/>
  <c r="F35" i="21"/>
  <c r="E36" i="21"/>
  <c r="F36" i="21"/>
  <c r="E37" i="21"/>
  <c r="F37" i="21"/>
  <c r="E38" i="21"/>
  <c r="F38" i="21"/>
  <c r="E39" i="21"/>
  <c r="F39" i="21"/>
  <c r="E40" i="21"/>
  <c r="F40" i="21"/>
  <c r="E41" i="21"/>
  <c r="F41" i="21"/>
  <c r="E42" i="21"/>
  <c r="F42" i="21"/>
  <c r="E43" i="21"/>
  <c r="F43" i="21"/>
  <c r="E44" i="21"/>
  <c r="F44" i="21"/>
  <c r="E45" i="21"/>
  <c r="F45" i="21"/>
  <c r="F11" i="21"/>
  <c r="E11" i="21"/>
  <c r="G53" i="21" l="1"/>
  <c r="E53" i="21"/>
  <c r="F53" i="21"/>
  <c r="H53" i="20"/>
  <c r="G53" i="20"/>
  <c r="F53" i="20"/>
  <c r="E53" i="20"/>
  <c r="H53" i="19"/>
  <c r="G53" i="19"/>
  <c r="F53" i="19"/>
  <c r="E53" i="19"/>
  <c r="H53" i="18"/>
  <c r="G53" i="18"/>
  <c r="F53" i="18"/>
  <c r="E53" i="18"/>
  <c r="E12" i="17"/>
  <c r="F12" i="17"/>
  <c r="G12" i="17"/>
  <c r="H12" i="17"/>
  <c r="E13" i="17"/>
  <c r="F13" i="17"/>
  <c r="G13" i="17"/>
  <c r="H13" i="17"/>
  <c r="E14" i="17"/>
  <c r="F14" i="17"/>
  <c r="G14" i="17"/>
  <c r="H14" i="17"/>
  <c r="E15" i="17"/>
  <c r="F15" i="17"/>
  <c r="G15" i="17"/>
  <c r="H15" i="17"/>
  <c r="E16" i="17"/>
  <c r="F16" i="17"/>
  <c r="G16" i="17"/>
  <c r="H16" i="17"/>
  <c r="E17" i="17"/>
  <c r="F17" i="17"/>
  <c r="G17" i="17"/>
  <c r="H17" i="17"/>
  <c r="E18" i="17"/>
  <c r="F18" i="17"/>
  <c r="G18" i="17"/>
  <c r="H18" i="17"/>
  <c r="E19" i="17"/>
  <c r="F19" i="17"/>
  <c r="G19" i="17"/>
  <c r="H19" i="17"/>
  <c r="E20" i="17"/>
  <c r="F20" i="17"/>
  <c r="G20" i="17"/>
  <c r="H20" i="17"/>
  <c r="E21" i="17"/>
  <c r="F21" i="17"/>
  <c r="G21" i="17"/>
  <c r="E22" i="17"/>
  <c r="F22" i="17"/>
  <c r="G22" i="17"/>
  <c r="H22" i="17"/>
  <c r="E23" i="17"/>
  <c r="F23" i="17"/>
  <c r="G23" i="17"/>
  <c r="H23" i="17"/>
  <c r="E24" i="17"/>
  <c r="F24" i="17"/>
  <c r="G24" i="17"/>
  <c r="H24" i="17"/>
  <c r="E25" i="17"/>
  <c r="F25" i="17"/>
  <c r="G25" i="17"/>
  <c r="H25" i="17"/>
  <c r="E26" i="17"/>
  <c r="F26" i="17"/>
  <c r="G26" i="17"/>
  <c r="H26" i="17"/>
  <c r="E27" i="17"/>
  <c r="F27" i="17"/>
  <c r="G27" i="17"/>
  <c r="H27" i="17"/>
  <c r="E28" i="17"/>
  <c r="F28" i="17"/>
  <c r="G28" i="17"/>
  <c r="H28" i="17"/>
  <c r="E29" i="17"/>
  <c r="F29" i="17"/>
  <c r="G29" i="17"/>
  <c r="H29" i="17"/>
  <c r="E30" i="17"/>
  <c r="F30" i="17"/>
  <c r="G30" i="17"/>
  <c r="H30" i="17"/>
  <c r="E31" i="17"/>
  <c r="F31" i="17"/>
  <c r="G31" i="17"/>
  <c r="H31" i="17"/>
  <c r="E32" i="17"/>
  <c r="F32" i="17"/>
  <c r="G32" i="17"/>
  <c r="H32" i="17"/>
  <c r="E33" i="17"/>
  <c r="F33" i="17"/>
  <c r="G33" i="17"/>
  <c r="H33" i="17"/>
  <c r="E34" i="17"/>
  <c r="F34" i="17"/>
  <c r="G34" i="17"/>
  <c r="H34" i="17"/>
  <c r="E35" i="17"/>
  <c r="F35" i="17"/>
  <c r="G35" i="17"/>
  <c r="H35" i="17"/>
  <c r="E36" i="17"/>
  <c r="F36" i="17"/>
  <c r="G36" i="17"/>
  <c r="H36" i="17"/>
  <c r="E37" i="17"/>
  <c r="F37" i="17"/>
  <c r="G37" i="17"/>
  <c r="H37" i="17"/>
  <c r="E38" i="17"/>
  <c r="F38" i="17"/>
  <c r="G38" i="17"/>
  <c r="H38" i="17"/>
  <c r="E39" i="17"/>
  <c r="F39" i="17"/>
  <c r="G39" i="17"/>
  <c r="H39" i="17"/>
  <c r="E40" i="17"/>
  <c r="F40" i="17"/>
  <c r="G40" i="17"/>
  <c r="H40" i="17"/>
  <c r="E41" i="17"/>
  <c r="F41" i="17"/>
  <c r="G41" i="17"/>
  <c r="H41" i="17"/>
  <c r="E42" i="17"/>
  <c r="F42" i="17"/>
  <c r="G42" i="17"/>
  <c r="H42" i="17"/>
  <c r="E43" i="17"/>
  <c r="F43" i="17"/>
  <c r="G43" i="17"/>
  <c r="H43" i="17"/>
  <c r="E44" i="17"/>
  <c r="F44" i="17"/>
  <c r="G44" i="17"/>
  <c r="H44" i="17"/>
  <c r="E45" i="17"/>
  <c r="F45" i="17"/>
  <c r="G45" i="17"/>
  <c r="H45" i="17"/>
  <c r="F11" i="17"/>
  <c r="G11" i="17"/>
  <c r="H11" i="17"/>
  <c r="E11" i="17"/>
  <c r="H21" i="15" l="1"/>
  <c r="H21" i="17" s="1"/>
  <c r="H53" i="17" l="1"/>
  <c r="G53" i="17"/>
  <c r="F53" i="17"/>
  <c r="E53" i="17"/>
  <c r="H53" i="16"/>
  <c r="G53" i="16"/>
  <c r="F53" i="16"/>
  <c r="E53" i="16"/>
  <c r="H53" i="15"/>
  <c r="G53" i="15"/>
  <c r="F53" i="15"/>
  <c r="E53" i="15"/>
  <c r="E11" i="13"/>
  <c r="F11" i="13"/>
  <c r="G11" i="13"/>
  <c r="H11" i="13"/>
  <c r="E12" i="13"/>
  <c r="F12" i="13"/>
  <c r="G12" i="13"/>
  <c r="H12" i="13"/>
  <c r="E13" i="13"/>
  <c r="F13" i="13"/>
  <c r="G13" i="13"/>
  <c r="H13" i="13"/>
  <c r="E14" i="13"/>
  <c r="F14" i="13"/>
  <c r="G14" i="13"/>
  <c r="E15" i="13"/>
  <c r="G15" i="13"/>
  <c r="H15" i="13"/>
  <c r="E16" i="13"/>
  <c r="F16" i="13"/>
  <c r="G16" i="13"/>
  <c r="H16" i="13"/>
  <c r="E17" i="13"/>
  <c r="F17" i="13"/>
  <c r="G17" i="13"/>
  <c r="H17" i="13"/>
  <c r="E18" i="13"/>
  <c r="F18" i="13"/>
  <c r="G18" i="13"/>
  <c r="H18" i="13"/>
  <c r="E19" i="13"/>
  <c r="F19" i="13"/>
  <c r="G19" i="13"/>
  <c r="H19" i="13"/>
  <c r="E20" i="13"/>
  <c r="F20" i="13"/>
  <c r="G20" i="13"/>
  <c r="H20" i="13"/>
  <c r="E21" i="13"/>
  <c r="F21" i="13"/>
  <c r="G21" i="13"/>
  <c r="E22" i="13"/>
  <c r="F22" i="13"/>
  <c r="G22" i="13"/>
  <c r="H22" i="13"/>
  <c r="E23" i="13"/>
  <c r="F23" i="13"/>
  <c r="G23" i="13"/>
  <c r="H23" i="13"/>
  <c r="E24" i="13"/>
  <c r="F24" i="13"/>
  <c r="G24" i="13"/>
  <c r="H24" i="13"/>
  <c r="E25" i="13"/>
  <c r="F25" i="13"/>
  <c r="G25" i="13"/>
  <c r="H25" i="13"/>
  <c r="E26" i="13"/>
  <c r="F26" i="13"/>
  <c r="G26" i="13"/>
  <c r="H26" i="13"/>
  <c r="E27" i="13"/>
  <c r="F27" i="13"/>
  <c r="G27" i="13"/>
  <c r="H27" i="13"/>
  <c r="E28" i="13"/>
  <c r="F28" i="13"/>
  <c r="G28" i="13"/>
  <c r="H28" i="13"/>
  <c r="E29" i="13"/>
  <c r="F29" i="13"/>
  <c r="G29" i="13"/>
  <c r="H29" i="13"/>
  <c r="E30" i="13"/>
  <c r="F30" i="13"/>
  <c r="G30" i="13"/>
  <c r="H30" i="13"/>
  <c r="E31" i="13"/>
  <c r="F31" i="13"/>
  <c r="G31" i="13"/>
  <c r="H31" i="13"/>
  <c r="E32" i="13"/>
  <c r="F32" i="13"/>
  <c r="G32" i="13"/>
  <c r="H32" i="13"/>
  <c r="E33" i="13"/>
  <c r="F33" i="13"/>
  <c r="G33" i="13"/>
  <c r="H33" i="13"/>
  <c r="E34" i="13"/>
  <c r="F34" i="13"/>
  <c r="G34" i="13"/>
  <c r="H34" i="13"/>
  <c r="E35" i="13"/>
  <c r="F35" i="13"/>
  <c r="G35" i="13"/>
  <c r="H35" i="13"/>
  <c r="E36" i="13"/>
  <c r="F36" i="13"/>
  <c r="G36" i="13"/>
  <c r="E37" i="13"/>
  <c r="F37" i="13"/>
  <c r="G37" i="13"/>
  <c r="H37" i="13"/>
  <c r="E38" i="13"/>
  <c r="F38" i="13"/>
  <c r="G38" i="13"/>
  <c r="H38" i="13"/>
  <c r="E39" i="13"/>
  <c r="F39" i="13"/>
  <c r="G39" i="13"/>
  <c r="H39" i="13"/>
  <c r="E40" i="13"/>
  <c r="F40" i="13"/>
  <c r="G40" i="13"/>
  <c r="H40" i="13"/>
  <c r="E41" i="13"/>
  <c r="F41" i="13"/>
  <c r="G41" i="13"/>
  <c r="E42" i="13"/>
  <c r="F42" i="13"/>
  <c r="G42" i="13"/>
  <c r="H42" i="13"/>
  <c r="E43" i="13"/>
  <c r="F43" i="13"/>
  <c r="G43" i="13"/>
  <c r="H43" i="13"/>
  <c r="E44" i="13"/>
  <c r="F44" i="13"/>
  <c r="G44" i="13"/>
  <c r="H44" i="13"/>
  <c r="E45" i="13"/>
  <c r="G45" i="13"/>
  <c r="H53" i="14"/>
  <c r="G53" i="14"/>
  <c r="F53" i="14"/>
  <c r="E53" i="14"/>
  <c r="H21" i="12"/>
  <c r="H21" i="13" s="1"/>
  <c r="H41" i="11"/>
  <c r="H41" i="13" s="1"/>
  <c r="F45" i="11"/>
  <c r="F15" i="11"/>
  <c r="F15" i="13" s="1"/>
  <c r="H45" i="10"/>
  <c r="H45" i="13" s="1"/>
  <c r="H36" i="10"/>
  <c r="H36" i="13" s="1"/>
  <c r="H14" i="10"/>
  <c r="H14" i="13" s="1"/>
  <c r="F45" i="10"/>
  <c r="F45" i="13" l="1"/>
  <c r="H53" i="13"/>
  <c r="G53" i="13"/>
  <c r="F53" i="13"/>
  <c r="E53" i="13"/>
  <c r="H53" i="12"/>
  <c r="G53" i="12"/>
  <c r="F53" i="12"/>
  <c r="E53" i="12"/>
  <c r="H53" i="11"/>
  <c r="G53" i="11"/>
  <c r="F53" i="11"/>
  <c r="E53" i="11"/>
  <c r="H53" i="10"/>
  <c r="G53" i="10"/>
  <c r="F53" i="10"/>
  <c r="G45" i="4"/>
  <c r="H45" i="4"/>
  <c r="H44" i="4"/>
  <c r="H43" i="4"/>
  <c r="H42" i="4"/>
  <c r="H41" i="4"/>
  <c r="H40" i="4"/>
  <c r="H39" i="4"/>
  <c r="H38" i="4"/>
  <c r="H37" i="4"/>
  <c r="H36" i="4"/>
  <c r="H35" i="4"/>
  <c r="H34" i="4"/>
  <c r="H33" i="4"/>
  <c r="H12" i="4"/>
  <c r="H13" i="4"/>
  <c r="H14" i="4"/>
  <c r="H15" i="4"/>
  <c r="H16" i="4"/>
  <c r="H17" i="4"/>
  <c r="H18" i="4"/>
  <c r="H19" i="4"/>
  <c r="H20" i="4"/>
  <c r="H21" i="4"/>
  <c r="H22" i="4"/>
  <c r="H23" i="4"/>
  <c r="H24" i="4"/>
  <c r="H25" i="4"/>
  <c r="H26" i="4"/>
  <c r="H27" i="4"/>
  <c r="H28" i="4"/>
  <c r="H29" i="4"/>
  <c r="H30" i="4"/>
  <c r="H31" i="4"/>
  <c r="H11" i="4"/>
  <c r="G34" i="4"/>
  <c r="G35" i="4"/>
  <c r="G36" i="4"/>
  <c r="G37" i="4"/>
  <c r="G38" i="4"/>
  <c r="G39" i="4"/>
  <c r="G40" i="4"/>
  <c r="G41" i="4"/>
  <c r="G42" i="4"/>
  <c r="G43" i="4"/>
  <c r="G44" i="4"/>
  <c r="G33" i="4"/>
  <c r="G31" i="4"/>
  <c r="G29" i="4"/>
  <c r="G30" i="4"/>
  <c r="G21" i="4"/>
  <c r="G22" i="4"/>
  <c r="G23" i="4"/>
  <c r="G24" i="4"/>
  <c r="G25" i="4"/>
  <c r="G26" i="4"/>
  <c r="G27" i="4"/>
  <c r="G28" i="4"/>
  <c r="G15" i="4"/>
  <c r="G16" i="4"/>
  <c r="G17" i="4"/>
  <c r="G18" i="4"/>
  <c r="G19" i="4"/>
  <c r="G20" i="4"/>
  <c r="G13" i="4"/>
  <c r="G14" i="4"/>
  <c r="G12" i="4"/>
  <c r="G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11" i="4"/>
  <c r="E13" i="4"/>
  <c r="E14" i="4"/>
  <c r="E15" i="4"/>
  <c r="E16" i="4"/>
  <c r="E17" i="4"/>
  <c r="E18" i="4"/>
  <c r="E19" i="4"/>
  <c r="E20" i="4"/>
  <c r="E21" i="4"/>
  <c r="E22" i="4"/>
  <c r="E23" i="4"/>
  <c r="E24" i="4"/>
  <c r="E25" i="4"/>
  <c r="E26" i="4"/>
  <c r="E27" i="4"/>
  <c r="E28" i="4"/>
  <c r="E30" i="4"/>
  <c r="E31" i="4"/>
  <c r="E32" i="4"/>
  <c r="E33" i="4"/>
  <c r="E34" i="4"/>
  <c r="E35" i="4"/>
  <c r="E36" i="4"/>
  <c r="E37" i="4"/>
  <c r="E38" i="4"/>
  <c r="E39" i="4"/>
  <c r="E40" i="4"/>
  <c r="E41" i="4"/>
  <c r="E42" i="4"/>
  <c r="E43" i="4"/>
  <c r="E44" i="4"/>
  <c r="E45" i="4"/>
  <c r="E12" i="4"/>
  <c r="E11" i="4"/>
  <c r="H53" i="9" l="1"/>
  <c r="G53" i="9"/>
  <c r="F53" i="9"/>
  <c r="E53" i="9"/>
  <c r="H53" i="8" l="1"/>
  <c r="G53" i="8"/>
  <c r="F53" i="8"/>
  <c r="E53" i="8"/>
  <c r="H53" i="7"/>
  <c r="F53" i="7"/>
  <c r="E53" i="7"/>
  <c r="G53" i="7"/>
  <c r="E53" i="4"/>
  <c r="H53" i="4" l="1"/>
  <c r="G53" i="4"/>
  <c r="F53" i="4"/>
  <c r="E53" i="10"/>
</calcChain>
</file>

<file path=xl/sharedStrings.xml><?xml version="1.0" encoding="utf-8"?>
<sst xmlns="http://schemas.openxmlformats.org/spreadsheetml/2006/main" count="1456" uniqueCount="194">
  <si>
    <t>Warehouse:</t>
  </si>
  <si>
    <t>Quarter:</t>
  </si>
  <si>
    <t>Reporting Dates of Service:</t>
  </si>
  <si>
    <t>Region</t>
  </si>
  <si>
    <t>CE ID</t>
  </si>
  <si>
    <t>Contracting Entity Name</t>
  </si>
  <si>
    <t>00125</t>
  </si>
  <si>
    <t>ALPINE ISD</t>
  </si>
  <si>
    <t>00350</t>
  </si>
  <si>
    <t>ANTHONY ISD</t>
  </si>
  <si>
    <t>00934</t>
  </si>
  <si>
    <t>BALMORHEA ISD</t>
  </si>
  <si>
    <t>00909</t>
  </si>
  <si>
    <t>BUENA VISTA ISD</t>
  </si>
  <si>
    <t>00351</t>
  </si>
  <si>
    <t>CANUTILLO ISD</t>
  </si>
  <si>
    <t>01210</t>
  </si>
  <si>
    <t>CHILD CRISIS CENTER OF EL PASO</t>
  </si>
  <si>
    <t>00345</t>
  </si>
  <si>
    <t>CLINT ISD</t>
  </si>
  <si>
    <t>00241</t>
  </si>
  <si>
    <t>CULBERSON COUNTY-ALLAMORE ISD</t>
  </si>
  <si>
    <t>00617</t>
  </si>
  <si>
    <t>DELL CITY ISD</t>
  </si>
  <si>
    <t>01196</t>
  </si>
  <si>
    <t>EL PASO COUNTY JUVENILE PROBATION CENTER</t>
  </si>
  <si>
    <t>00341</t>
  </si>
  <si>
    <t>EL PASO EDUCATION INITIATIVE, INC. (THE) Burnham Wood</t>
  </si>
  <si>
    <t>01186</t>
  </si>
  <si>
    <t>EL PASO EDUCATION INITIATIVE, INC. (THE) Vista Del Futuro</t>
  </si>
  <si>
    <t>00346</t>
  </si>
  <si>
    <t>EL PASO ISD</t>
  </si>
  <si>
    <t>00347</t>
  </si>
  <si>
    <t>FABENS ISD</t>
  </si>
  <si>
    <t>01334</t>
  </si>
  <si>
    <t xml:space="preserve">FATHER YERMO SCHOOLS  </t>
  </si>
  <si>
    <t>00910</t>
  </si>
  <si>
    <t>FORT STOCKTON ISD</t>
  </si>
  <si>
    <t>00615</t>
  </si>
  <si>
    <t>FT HANCOCK ISD</t>
  </si>
  <si>
    <t>01117</t>
  </si>
  <si>
    <t>GRANDFALLS-ROYALTY ISD</t>
  </si>
  <si>
    <t>00343</t>
  </si>
  <si>
    <t>HARMONY PUBLIC SCHOOLS</t>
  </si>
  <si>
    <t>06382</t>
  </si>
  <si>
    <t>IDEA Academy El Paso - FDP</t>
  </si>
  <si>
    <t>00344</t>
  </si>
  <si>
    <t>LA FE PREPARATORY SCHOOL</t>
  </si>
  <si>
    <t>01335</t>
  </si>
  <si>
    <t>LYDIA PATTERSON INSTITUTE</t>
  </si>
  <si>
    <t>00922</t>
  </si>
  <si>
    <t>MARFA ISD</t>
  </si>
  <si>
    <t>01116</t>
  </si>
  <si>
    <t>MONAHANS-WICKETT-PYOTE ISD</t>
  </si>
  <si>
    <t>01201</t>
  </si>
  <si>
    <t xml:space="preserve">MOST HOLY TRINITY SCHOOL  </t>
  </si>
  <si>
    <t>00933</t>
  </si>
  <si>
    <t>PECOS-BARSTOW-TOYAH ISD</t>
  </si>
  <si>
    <t>00923</t>
  </si>
  <si>
    <t>PRESIDIO ISD</t>
  </si>
  <si>
    <t>00348</t>
  </si>
  <si>
    <t>SAN ELIZARIO ISD</t>
  </si>
  <si>
    <t>00616</t>
  </si>
  <si>
    <t>SIERRA BLANCA ISD</t>
  </si>
  <si>
    <t>00353</t>
  </si>
  <si>
    <t>SOCORRO ISD</t>
  </si>
  <si>
    <t>03868</t>
  </si>
  <si>
    <t>SOUTHWEST KEY PROGRAM-EL PASO - FDP</t>
  </si>
  <si>
    <t>01190</t>
  </si>
  <si>
    <t xml:space="preserve">ST RAPHAEL'S SCHOOL  </t>
  </si>
  <si>
    <t>03856</t>
  </si>
  <si>
    <t>TJJD-SCHAEFFER HOUSE FDP</t>
  </si>
  <si>
    <t>00352</t>
  </si>
  <si>
    <t>TORNILLO ISD</t>
  </si>
  <si>
    <t>00349</t>
  </si>
  <si>
    <t>YSLETA ISD</t>
  </si>
  <si>
    <t>TOTALS</t>
  </si>
  <si>
    <t>El Pasoans Fighting Hunger Food Bank</t>
  </si>
  <si>
    <t>Date of Service - July 1-31, 2024</t>
  </si>
  <si>
    <t>Delivery Fees Charged to invoices w/Service Date between July 1-31, 2024</t>
  </si>
  <si>
    <t>Delivery Fees Paid to invoices w/Service Date between July 1-31, 2024</t>
  </si>
  <si>
    <t>Private Storage Fees Charged to invoices w/Service Date between July 1-31, 2024</t>
  </si>
  <si>
    <t>Private Storage Fees Paid to invoices w/Service Date between July 1-31, 2024</t>
  </si>
  <si>
    <t>July 1-31, 2024</t>
  </si>
  <si>
    <t xml:space="preserve">Instructions: Please list the Total Delivery Fees charged to CEs, Delivery Fees paid by CEs, Private Storage Fees charged to CEs, and Private Storage Fees Paid by CEs for School Year 2025 [based on service date]. Transactions for delivery and private storage fees are now split out by federal fiscal year.			
			</t>
  </si>
  <si>
    <t>**NOTE: Do NOT include charges for delivery/storage services that were rendered in previous school years and do NOT include payments by CEs made in SY25 that were for services rendered in previous school years.**</t>
  </si>
  <si>
    <t>Date of Service - August 1-31, 2024</t>
  </si>
  <si>
    <t>Delivery Fees Charged to invoices w/Service Date between August 1-31, 2024</t>
  </si>
  <si>
    <t>Delivery Fees Paid to invoices w/Service Date between August 1-31, 2024</t>
  </si>
  <si>
    <t>Private Storage Fees Charged to invoices w/Service Date between August 1-31, 2024</t>
  </si>
  <si>
    <t>Private Storage Fees Paid to invoices w/Service Date between August 1-31, 2024</t>
  </si>
  <si>
    <t>August 1-31, 2024</t>
  </si>
  <si>
    <t>Date of Service - September 1-30, 2024</t>
  </si>
  <si>
    <t>Delivery Fees Charged to invoices w/Service Date between September 1-30, 2024</t>
  </si>
  <si>
    <t>Delivery Fees Paid to invoices w/Service Date between September 1-30, 2024</t>
  </si>
  <si>
    <t>Private Storage Fees Charged to invoices w/Service Date between September 1-30, 2024</t>
  </si>
  <si>
    <t>Private Storage Fees Paid to invoices w/Service Date between September 1-30, 2024</t>
  </si>
  <si>
    <t>Month:</t>
  </si>
  <si>
    <t xml:space="preserve">July </t>
  </si>
  <si>
    <t>August</t>
  </si>
  <si>
    <t>September</t>
  </si>
  <si>
    <t>September 1-30, 2024</t>
  </si>
  <si>
    <t>Delivery Fees Charged to invoices w/Service Date between July 2024-September 2024</t>
  </si>
  <si>
    <t>Delivery Fees Paid to invoices w/Service Date between July 2024-September 2024</t>
  </si>
  <si>
    <t>Private Storage Fees Charged to invoices w/Service Date between July 2024-September 2024</t>
  </si>
  <si>
    <t>Private Storage Fees Paid to invoices w/Service Date between July 2024-September 2024</t>
  </si>
  <si>
    <t>1</t>
  </si>
  <si>
    <t>July 1, 2024 - September 30, 2024</t>
  </si>
  <si>
    <t>Date of Service - July 2024 through September 2024</t>
  </si>
  <si>
    <t xml:space="preserve"> $-   </t>
  </si>
  <si>
    <t>October</t>
  </si>
  <si>
    <t>October 1-31, 2024</t>
  </si>
  <si>
    <t>Date of Service - October 1-31, 2024</t>
  </si>
  <si>
    <t>November</t>
  </si>
  <si>
    <t>November 1-30, 2024</t>
  </si>
  <si>
    <t>Delivery Fees Charged to invoices w/Service Date between October 1-31, 2024</t>
  </si>
  <si>
    <t>Delivery Fees Paid to invoices w/Service Date between October 1-31, 2024</t>
  </si>
  <si>
    <t>Private Storage Fees Charged to invoices w/Service Date between October 1-31, 2024</t>
  </si>
  <si>
    <t>Private Storage Fees Paid to invoices w/Service Date between October 1-31, 2024</t>
  </si>
  <si>
    <t>Date of Service - November 1-30, 2024</t>
  </si>
  <si>
    <t>Delivery Fees Charged to invoices w/Service Date between November 1-30, 2024</t>
  </si>
  <si>
    <t>Delivery Fees Paid to invoices w/Service Date between November 1-30, 2024</t>
  </si>
  <si>
    <t>Private Storage Fees Charged to invoices w/Service Date between November 1-30, 2024</t>
  </si>
  <si>
    <t>Private Storage Fees Paid to invoices w/Service Date between November 1-30, 2024</t>
  </si>
  <si>
    <t>December</t>
  </si>
  <si>
    <t>December 1-31, 2024</t>
  </si>
  <si>
    <t>Date of Service - December 1-31, 2024</t>
  </si>
  <si>
    <t>Delivery Fees Charged to invoices w/Service Date between December 1-31, 2024</t>
  </si>
  <si>
    <t>Delivery Fees Paid to invoices w/Service Date between December 1-31, 2024</t>
  </si>
  <si>
    <t>Private Storage Fees Charged to invoices w/Service Date between December 1-31, 2024</t>
  </si>
  <si>
    <t>Private Storage Fees Paid to invoices w/Service Date between December 1-31, 2024</t>
  </si>
  <si>
    <t>Date of Service - October 2024 through December 2024</t>
  </si>
  <si>
    <t xml:space="preserve">January </t>
  </si>
  <si>
    <t>January 1-31, 2025</t>
  </si>
  <si>
    <t>Delivery Fees Charged to invoices w/Service Date between January 1-31, 2025</t>
  </si>
  <si>
    <t>Delivery Fees Paid to invoices w/Service Date between  January 1-31, 2025</t>
  </si>
  <si>
    <t>Private Storage Fees Charged to invoices w/Service Date between  January 1-31, 2025</t>
  </si>
  <si>
    <t>Private Storage Fees Paid to invoices w/Service Date between  January 1-31, 2025</t>
  </si>
  <si>
    <t>Date of Service - January 1-31, 2025</t>
  </si>
  <si>
    <t xml:space="preserve">February </t>
  </si>
  <si>
    <t>Delivery Fees Charged to invoices w/Service Date between February 1-28, 2025</t>
  </si>
  <si>
    <t>Delivery Fees Paid to invoices w/Service Date between  February 1-28, 2025</t>
  </si>
  <si>
    <t>Private Storage Fees Charged to invoices w/Service Date between  February 1-28, 2025</t>
  </si>
  <si>
    <t>Private Storage Fees Paid to invoices w/Service Date between  February 1-28, 2025</t>
  </si>
  <si>
    <t>Date of Service - February 1-28, 2025</t>
  </si>
  <si>
    <t>February 1-28, 2025</t>
  </si>
  <si>
    <t>Date of Service - March 1-31, 2025</t>
  </si>
  <si>
    <t>March</t>
  </si>
  <si>
    <t>March 1-31, 2025</t>
  </si>
  <si>
    <t>Delivery Fees Charged to invoices w/Service Date between March 1-31, 2025</t>
  </si>
  <si>
    <t>Delivery Fees Paid to invoices w/Service Date between  March 1-31, 2025</t>
  </si>
  <si>
    <t>Private Storage Fees Charged to invoices w/Service Date between March 1-31, 2025</t>
  </si>
  <si>
    <t>Private Storage Fees Paid to invoices w/Service Date between  March 1-31, 2025</t>
  </si>
  <si>
    <t>3</t>
  </si>
  <si>
    <t>January 1-31, 2025-March 1-31, 2025</t>
  </si>
  <si>
    <t>Date of Service - January 2025-March 2025</t>
  </si>
  <si>
    <t>Delivery Fees Charged to invoices w/Service Date between January 2025-March 2025</t>
  </si>
  <si>
    <t>Delivery Fees Paid to invoices w/Service Date between  January 2025-March 2025</t>
  </si>
  <si>
    <t>Private Storage Fees Charged to invoices w/Service Date between January 2025-March 2025</t>
  </si>
  <si>
    <t>Private Storage Fees Paid to invoices w/Service Date between  January 2025-March 2025</t>
  </si>
  <si>
    <t>2</t>
  </si>
  <si>
    <t>Delivery Fees Charged to invoices w/Service Date between October 1-31, 2024-December 1-31, 2024</t>
  </si>
  <si>
    <t>October 1-31, 2024-December 1-31, 2024</t>
  </si>
  <si>
    <t>Delivery Fees Paid to invoices w/Service Date between October 1-31, 2024-December 1-31, 2024</t>
  </si>
  <si>
    <t>Private Storage Fees Charged to invoices w/Service Date between October 1-31, 2024-December 1-31, 2024</t>
  </si>
  <si>
    <t>Private Storage Fees Paid to invoices w/Service Date between October 1-31, 2024-December 1-31, 2024</t>
  </si>
  <si>
    <t>Date of Service - April 1-30, 2025</t>
  </si>
  <si>
    <t>Delivery Fees Charged to invoices w/Service Date between April 1-30, 2025</t>
  </si>
  <si>
    <t>Delivery Fees Paid to invoices w/Service Date between  April 1-30, 2025</t>
  </si>
  <si>
    <t>Private Storage Fees Charged to invoices w/Service Date between April 1-30, 2025</t>
  </si>
  <si>
    <t>Private Storage Fees Paid to invoices w/Service Date between  April 1-30, 2025</t>
  </si>
  <si>
    <t>April</t>
  </si>
  <si>
    <t>April 1-30, 2025</t>
  </si>
  <si>
    <t>May</t>
  </si>
  <si>
    <t>May 1-31, 2025</t>
  </si>
  <si>
    <t>Date of Service - May 1-31, 2025</t>
  </si>
  <si>
    <t>Delivery Fees Charged to invoices w/Service Date between May 1-31, 2025</t>
  </si>
  <si>
    <t>Delivery Fees Paid to invoices w/Service Date between  May 1-31, 2025</t>
  </si>
  <si>
    <t>Private Storage Fees Charged to invoices w/Service Date between May 1-31, 2025</t>
  </si>
  <si>
    <t>Private Storage Fees Paid to invoices w/Service Date between  May 1-31, 2025</t>
  </si>
  <si>
    <t>June</t>
  </si>
  <si>
    <t>June 1-30, 2025</t>
  </si>
  <si>
    <t>Date of Service - June 1-30, 2025</t>
  </si>
  <si>
    <t>Delivery Fees Charged to invoices w/Service Date between June 1-30, 2025</t>
  </si>
  <si>
    <t>Delivery Fees Paid to invoices w/Service Date between  June 1-30, 2025</t>
  </si>
  <si>
    <t>Private Storage Fees Charged to invoices w/Service Date between June 1-30, 2025</t>
  </si>
  <si>
    <t>Private Storage Fees Paid to invoices w/Service Date between  June 1-30, 2025</t>
  </si>
  <si>
    <t>4</t>
  </si>
  <si>
    <t>April 1-30, 2025-June 1-30, 2025</t>
  </si>
  <si>
    <t>Date of Service - April 2025-June 2025</t>
  </si>
  <si>
    <t>Delivery Fees Charged to invoices w/Service Date between April 2025-June 2025</t>
  </si>
  <si>
    <t>Delivery Fees Paid to invoices w/Service Date between   April 2025-June 2025</t>
  </si>
  <si>
    <t>Private Storage Fees Charged to invoices w/Service Date between  April 2025-June 2025</t>
  </si>
  <si>
    <t>Private Storage Fees Paid to invoices w/Service Date between   April 2025-June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</si>
</sst>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_);[Red]\(&quot;$&quot;#,##0.00\)"/>
    <numFmt numFmtId="44" formatCode="_(&quot;$&quot;* #,##0.00_);_(&quot;$&quot;* \(#,##0.00\);_(&quot;$&quot;*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sz val="11"/>
      <name val="Calibri"/>
      <family val="2"/>
      <scheme val="minor"/>
    </font>
    <font>
      <b/>
      <sz val="14"/>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rgb="FFFFFF00"/>
        <bgColor indexed="64"/>
      </patternFill>
    </fill>
  </fills>
  <borders count="2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right/>
      <top style="thin">
        <color indexed="64"/>
      </top>
      <bottom style="thin">
        <color indexed="64"/>
      </bottom>
      <diagonal/>
    </border>
    <border>
      <left/>
      <right style="double">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61">
    <xf numFmtId="0" fontId="0" fillId="0" borderId="0" xfId="0"/>
    <xf numFmtId="49" fontId="0" fillId="0" borderId="0" xfId="0" applyNumberFormat="1"/>
    <xf numFmtId="0" fontId="0" fillId="0" borderId="0" xfId="0" applyAlignment="1">
      <alignment wrapText="1"/>
    </xf>
    <xf numFmtId="0" fontId="0" fillId="0" borderId="7" xfId="0" applyBorder="1" applyAlignment="1">
      <alignment horizontal="left" wrapText="1"/>
    </xf>
    <xf numFmtId="49" fontId="0" fillId="0" borderId="7" xfId="0" applyNumberFormat="1" applyBorder="1" applyAlignment="1">
      <alignment horizontal="left" wrapText="1"/>
    </xf>
    <xf numFmtId="44" fontId="0" fillId="0" borderId="9" xfId="1" applyFont="1" applyFill="1" applyBorder="1" applyProtection="1">
      <protection locked="0"/>
    </xf>
    <xf numFmtId="0" fontId="2" fillId="0" borderId="0" xfId="0" applyFont="1" applyAlignment="1">
      <alignment horizontal="left" wrapText="1"/>
    </xf>
    <xf numFmtId="44" fontId="0" fillId="0" borderId="12" xfId="1" applyFont="1" applyBorder="1" applyProtection="1">
      <protection locked="0"/>
    </xf>
    <xf numFmtId="0" fontId="0" fillId="0" borderId="16" xfId="0" applyBorder="1"/>
    <xf numFmtId="0" fontId="0" fillId="0" borderId="17" xfId="0" applyBorder="1" applyAlignment="1">
      <alignment horizontal="left" wrapText="1"/>
    </xf>
    <xf numFmtId="44" fontId="0" fillId="0" borderId="11" xfId="1" applyFont="1" applyFill="1" applyBorder="1" applyProtection="1">
      <protection locked="0"/>
    </xf>
    <xf numFmtId="0" fontId="0" fillId="2" borderId="9" xfId="0" applyFill="1" applyBorder="1"/>
    <xf numFmtId="49" fontId="0" fillId="2" borderId="9" xfId="0" applyNumberFormat="1" applyFill="1" applyBorder="1"/>
    <xf numFmtId="0" fontId="0" fillId="2" borderId="10" xfId="0" applyFill="1" applyBorder="1"/>
    <xf numFmtId="0" fontId="2" fillId="2" borderId="11" xfId="0" applyFont="1" applyFill="1" applyBorder="1" applyAlignment="1">
      <alignment wrapText="1"/>
    </xf>
    <xf numFmtId="0" fontId="2" fillId="2" borderId="9" xfId="0" applyFont="1" applyFill="1" applyBorder="1" applyAlignment="1">
      <alignment wrapText="1"/>
    </xf>
    <xf numFmtId="0" fontId="2" fillId="2" borderId="12" xfId="0" applyFont="1" applyFill="1" applyBorder="1" applyAlignment="1">
      <alignment wrapText="1"/>
    </xf>
    <xf numFmtId="0" fontId="2" fillId="0" borderId="1" xfId="0" applyFont="1" applyBorder="1"/>
    <xf numFmtId="49" fontId="0" fillId="0" borderId="2" xfId="0" applyNumberFormat="1" applyBorder="1"/>
    <xf numFmtId="0" fontId="2" fillId="0" borderId="2" xfId="0" applyFont="1" applyBorder="1"/>
    <xf numFmtId="0" fontId="2" fillId="0" borderId="2" xfId="0" applyFont="1" applyBorder="1" applyAlignment="1">
      <alignment wrapText="1"/>
    </xf>
    <xf numFmtId="49" fontId="3" fillId="0" borderId="2" xfId="0" applyNumberFormat="1" applyFont="1" applyBorder="1"/>
    <xf numFmtId="0" fontId="0" fillId="0" borderId="9" xfId="0" applyBorder="1"/>
    <xf numFmtId="49" fontId="0" fillId="0" borderId="9" xfId="0" applyNumberFormat="1" applyBorder="1"/>
    <xf numFmtId="0" fontId="0" fillId="0" borderId="10" xfId="0" applyBorder="1"/>
    <xf numFmtId="0" fontId="2" fillId="3" borderId="10" xfId="0" applyFont="1" applyFill="1" applyBorder="1"/>
    <xf numFmtId="44" fontId="0" fillId="0" borderId="11" xfId="0" applyNumberFormat="1" applyBorder="1"/>
    <xf numFmtId="44" fontId="0" fillId="0" borderId="9" xfId="0" applyNumberFormat="1" applyBorder="1"/>
    <xf numFmtId="44" fontId="0" fillId="0" borderId="12" xfId="0" applyNumberFormat="1" applyBorder="1"/>
    <xf numFmtId="0" fontId="0" fillId="0" borderId="9" xfId="0" applyBorder="1" applyProtection="1">
      <protection locked="0"/>
    </xf>
    <xf numFmtId="49" fontId="0" fillId="0" borderId="9" xfId="0" applyNumberFormat="1" applyBorder="1" applyProtection="1">
      <protection locked="0"/>
    </xf>
    <xf numFmtId="0" fontId="0" fillId="0" borderId="10" xfId="0" applyBorder="1" applyProtection="1">
      <protection locked="0"/>
    </xf>
    <xf numFmtId="0" fontId="4" fillId="0" borderId="10" xfId="0" applyFont="1" applyBorder="1"/>
    <xf numFmtId="0" fontId="2" fillId="0" borderId="18" xfId="0" applyFont="1" applyBorder="1"/>
    <xf numFmtId="49" fontId="0" fillId="0" borderId="19" xfId="0" applyNumberFormat="1" applyBorder="1"/>
    <xf numFmtId="8" fontId="0" fillId="0" borderId="11" xfId="1" applyNumberFormat="1" applyFont="1" applyFill="1" applyBorder="1" applyProtection="1">
      <protection locked="0"/>
    </xf>
    <xf numFmtId="8" fontId="0" fillId="0" borderId="9" xfId="1" applyNumberFormat="1" applyFont="1" applyFill="1" applyBorder="1" applyProtection="1">
      <protection locked="0"/>
    </xf>
    <xf numFmtId="44" fontId="0" fillId="0" borderId="20" xfId="1" applyFont="1" applyFill="1" applyBorder="1" applyProtection="1">
      <protection locked="0"/>
    </xf>
    <xf numFmtId="0" fontId="0" fillId="0" borderId="0" xfId="0" applyAlignment="1">
      <alignment horizontal="center"/>
    </xf>
    <xf numFmtId="44" fontId="0" fillId="0" borderId="0" xfId="1" applyFont="1"/>
    <xf numFmtId="44" fontId="0" fillId="0" borderId="0" xfId="0" applyNumberFormat="1"/>
    <xf numFmtId="0" fontId="2" fillId="0" borderId="3"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3" fillId="0" borderId="9" xfId="0" applyFont="1" applyBorder="1" applyAlignment="1">
      <alignment horizontal="center" vertical="center" wrapText="1"/>
    </xf>
    <xf numFmtId="0" fontId="5" fillId="4" borderId="13" xfId="0" applyFont="1" applyFill="1" applyBorder="1" applyAlignment="1">
      <alignment horizontal="center" wrapText="1"/>
    </xf>
    <xf numFmtId="0" fontId="5" fillId="4" borderId="14" xfId="0" applyFont="1" applyFill="1" applyBorder="1" applyAlignment="1">
      <alignment horizontal="center" wrapText="1"/>
    </xf>
    <xf numFmtId="0" fontId="5" fillId="4" borderId="15" xfId="0" applyFont="1" applyFill="1" applyBorder="1" applyAlignment="1">
      <alignment horizontal="center" wrapText="1"/>
    </xf>
    <xf numFmtId="0" fontId="3" fillId="0" borderId="9" xfId="0" applyFont="1" applyBorder="1" applyAlignment="1">
      <alignment horizontal="center" wrapText="1"/>
    </xf>
    <xf numFmtId="0" fontId="0" fillId="0" borderId="9" xfId="0" applyFill="1" applyBorder="1"/>
    <xf numFmtId="49" fontId="0" fillId="0" borderId="9" xfId="0" applyNumberFormat="1" applyFill="1" applyBorder="1"/>
    <xf numFmtId="0" fontId="0" fillId="0" borderId="10" xfId="0" applyFill="1" applyBorder="1"/>
    <xf numFmtId="0" fontId="4" fillId="0" borderId="10" xfId="0" applyFont="1" applyFill="1" applyBorder="1"/>
    <xf numFmtId="44" fontId="0" fillId="0" borderId="12" xfId="1" applyFont="1" applyFill="1" applyBorder="1" applyProtection="1">
      <protection locked="0"/>
    </xf>
    <xf numFmtId="0" fontId="0" fillId="0" borderId="0" xfId="0" applyFill="1"/>
    <xf numFmtId="0" fontId="0" fillId="0" borderId="9" xfId="0" applyFill="1" applyBorder="1" applyProtection="1">
      <protection locked="0"/>
    </xf>
    <xf numFmtId="49" fontId="0" fillId="0" borderId="9" xfId="0" applyNumberFormat="1" applyFill="1" applyBorder="1" applyProtection="1">
      <protection locked="0"/>
    </xf>
    <xf numFmtId="0" fontId="0" fillId="0" borderId="10" xfId="0" applyFill="1" applyBorder="1" applyProtection="1">
      <protection locked="0"/>
    </xf>
  </cellXfs>
  <cellStyles count="2">
    <cellStyle name="Currency" xfId="1" builtinId="4"/>
    <cellStyle name="Normal" xfId="0" builtinId="0"/>
  </cellStyles>
  <dxfs count="0"/>
  <tableStyles count="1" defaultTableStyle="TableStyleMedium2" defaultPivotStyle="PivotStyleLight16">
    <tableStyle name="Invisible" pivot="0" table="0" count="0" xr9:uid="{B0B6D92D-2335-46A7-A344-1BC1B8D3DCA4}"/>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DD5A0-0830-4713-8202-4A29B20F9C27}">
  <sheetPr>
    <tabColor rgb="FF0000FF"/>
  </sheetPr>
  <dimension ref="B1:H53"/>
  <sheetViews>
    <sheetView workbookViewId="0">
      <pane ySplit="10" topLeftCell="A11" activePane="bottomLeft" state="frozen"/>
      <selection pane="bottomLeft" activeCell="G10" sqref="G10"/>
    </sheetView>
  </sheetViews>
  <sheetFormatPr defaultRowHeight="15" x14ac:dyDescent="0.25"/>
  <cols>
    <col min="1" max="1" width="4.140625" customWidth="1"/>
    <col min="2" max="2" width="15.42578125" bestFit="1" customWidth="1"/>
    <col min="3" max="3" width="29.5703125" style="1" bestFit="1" customWidth="1"/>
    <col min="4" max="4" width="65.28515625" bestFit="1" customWidth="1"/>
    <col min="5" max="5" width="23.42578125" customWidth="1"/>
    <col min="6" max="6" width="22.28515625" customWidth="1"/>
    <col min="7" max="7" width="27.28515625" customWidth="1"/>
    <col min="8" max="8" width="25.5703125" customWidth="1"/>
  </cols>
  <sheetData>
    <row r="1" spans="2:8" ht="5.25" customHeight="1" thickBot="1" x14ac:dyDescent="0.3"/>
    <row r="2" spans="2:8" ht="19.899999999999999" customHeight="1" thickBot="1" x14ac:dyDescent="0.3">
      <c r="B2" s="33" t="s">
        <v>0</v>
      </c>
      <c r="C2" s="18" t="s">
        <v>77</v>
      </c>
    </row>
    <row r="3" spans="2:8" ht="15.75" thickBot="1" x14ac:dyDescent="0.3">
      <c r="B3" s="19" t="s">
        <v>97</v>
      </c>
      <c r="C3" s="34" t="s">
        <v>98</v>
      </c>
      <c r="D3" s="47" t="s">
        <v>85</v>
      </c>
      <c r="E3" s="47"/>
      <c r="F3" s="47"/>
      <c r="G3" s="47"/>
    </row>
    <row r="4" spans="2:8" ht="30.75" thickBot="1" x14ac:dyDescent="0.3">
      <c r="B4" s="20" t="s">
        <v>2</v>
      </c>
      <c r="C4" s="21" t="s">
        <v>83</v>
      </c>
      <c r="D4" s="47"/>
      <c r="E4" s="47"/>
      <c r="F4" s="47"/>
      <c r="G4" s="47"/>
    </row>
    <row r="6" spans="2:8" ht="15" customHeight="1" x14ac:dyDescent="0.25">
      <c r="B6" s="41" t="s">
        <v>84</v>
      </c>
      <c r="C6" s="42"/>
      <c r="D6" s="42"/>
      <c r="E6" s="43"/>
      <c r="F6" s="2"/>
    </row>
    <row r="7" spans="2:8" x14ac:dyDescent="0.25">
      <c r="B7" s="44"/>
      <c r="C7" s="45"/>
      <c r="D7" s="45"/>
      <c r="E7" s="46"/>
      <c r="F7" s="2"/>
    </row>
    <row r="8" spans="2:8" ht="15.75" thickBot="1" x14ac:dyDescent="0.3">
      <c r="B8" s="6"/>
      <c r="C8" s="6"/>
      <c r="D8" s="6"/>
      <c r="E8" s="6"/>
      <c r="F8" s="2"/>
      <c r="G8" s="2"/>
      <c r="H8" s="2"/>
    </row>
    <row r="9" spans="2:8" ht="19.899999999999999" customHeight="1" thickTop="1" x14ac:dyDescent="0.3">
      <c r="B9" s="3"/>
      <c r="C9" s="4"/>
      <c r="D9" s="9"/>
      <c r="E9" s="48" t="s">
        <v>78</v>
      </c>
      <c r="F9" s="49"/>
      <c r="G9" s="49"/>
      <c r="H9" s="50"/>
    </row>
    <row r="10" spans="2:8" ht="60" x14ac:dyDescent="0.25">
      <c r="B10" s="11" t="s">
        <v>3</v>
      </c>
      <c r="C10" s="12" t="s">
        <v>4</v>
      </c>
      <c r="D10" s="13" t="s">
        <v>5</v>
      </c>
      <c r="E10" s="14" t="s">
        <v>79</v>
      </c>
      <c r="F10" s="15" t="s">
        <v>80</v>
      </c>
      <c r="G10" s="15" t="s">
        <v>81</v>
      </c>
      <c r="H10" s="16" t="s">
        <v>82</v>
      </c>
    </row>
    <row r="11" spans="2:8" x14ac:dyDescent="0.25">
      <c r="B11" s="22">
        <v>7</v>
      </c>
      <c r="C11" s="23" t="s">
        <v>6</v>
      </c>
      <c r="D11" s="24" t="s">
        <v>7</v>
      </c>
      <c r="E11" s="10"/>
      <c r="F11" s="5"/>
      <c r="G11" s="5"/>
      <c r="H11" s="7"/>
    </row>
    <row r="12" spans="2:8" x14ac:dyDescent="0.25">
      <c r="B12" s="22">
        <v>7</v>
      </c>
      <c r="C12" s="23" t="s">
        <v>8</v>
      </c>
      <c r="D12" s="24" t="s">
        <v>9</v>
      </c>
      <c r="E12" s="10"/>
      <c r="F12" s="5"/>
      <c r="G12" s="5"/>
      <c r="H12" s="7"/>
    </row>
    <row r="13" spans="2:8" x14ac:dyDescent="0.25">
      <c r="B13" s="22">
        <v>7</v>
      </c>
      <c r="C13" s="23" t="s">
        <v>10</v>
      </c>
      <c r="D13" s="24" t="s">
        <v>11</v>
      </c>
      <c r="E13" s="10"/>
      <c r="F13" s="5"/>
      <c r="G13" s="5"/>
      <c r="H13" s="7"/>
    </row>
    <row r="14" spans="2:8" x14ac:dyDescent="0.25">
      <c r="B14" s="22">
        <v>7</v>
      </c>
      <c r="C14" s="23" t="s">
        <v>12</v>
      </c>
      <c r="D14" s="24" t="s">
        <v>13</v>
      </c>
      <c r="E14" s="10"/>
      <c r="F14" s="5"/>
      <c r="G14" s="5"/>
      <c r="H14" s="7"/>
    </row>
    <row r="15" spans="2:8" x14ac:dyDescent="0.25">
      <c r="B15" s="22">
        <v>7</v>
      </c>
      <c r="C15" s="23" t="s">
        <v>14</v>
      </c>
      <c r="D15" s="24" t="s">
        <v>15</v>
      </c>
      <c r="E15" s="10"/>
      <c r="F15" s="5"/>
      <c r="G15" s="5"/>
      <c r="H15" s="7"/>
    </row>
    <row r="16" spans="2:8" x14ac:dyDescent="0.25">
      <c r="B16" s="22">
        <v>7</v>
      </c>
      <c r="C16" s="23" t="s">
        <v>16</v>
      </c>
      <c r="D16" s="24" t="s">
        <v>17</v>
      </c>
      <c r="E16" s="10"/>
      <c r="F16" s="5"/>
      <c r="G16" s="5"/>
      <c r="H16" s="7"/>
    </row>
    <row r="17" spans="2:8" x14ac:dyDescent="0.25">
      <c r="B17" s="22">
        <v>7</v>
      </c>
      <c r="C17" s="23" t="s">
        <v>18</v>
      </c>
      <c r="D17" s="24" t="s">
        <v>19</v>
      </c>
      <c r="E17" s="10"/>
      <c r="F17" s="5"/>
      <c r="G17" s="5"/>
      <c r="H17" s="7"/>
    </row>
    <row r="18" spans="2:8" x14ac:dyDescent="0.25">
      <c r="B18" s="22">
        <v>7</v>
      </c>
      <c r="C18" s="23" t="s">
        <v>20</v>
      </c>
      <c r="D18" s="24" t="s">
        <v>21</v>
      </c>
      <c r="E18" s="10"/>
      <c r="F18" s="5"/>
      <c r="G18" s="5"/>
      <c r="H18" s="7"/>
    </row>
    <row r="19" spans="2:8" x14ac:dyDescent="0.25">
      <c r="B19" s="22">
        <v>7</v>
      </c>
      <c r="C19" s="23" t="s">
        <v>22</v>
      </c>
      <c r="D19" s="24" t="s">
        <v>23</v>
      </c>
      <c r="E19" s="10"/>
      <c r="F19" s="5"/>
      <c r="G19" s="5"/>
      <c r="H19" s="7"/>
    </row>
    <row r="20" spans="2:8" x14ac:dyDescent="0.25">
      <c r="B20" s="22">
        <v>7</v>
      </c>
      <c r="C20" s="23" t="s">
        <v>24</v>
      </c>
      <c r="D20" s="24" t="s">
        <v>25</v>
      </c>
      <c r="E20" s="10"/>
      <c r="F20" s="5"/>
      <c r="G20" s="5"/>
      <c r="H20" s="7"/>
    </row>
    <row r="21" spans="2:8" x14ac:dyDescent="0.25">
      <c r="B21" s="22">
        <v>7</v>
      </c>
      <c r="C21" s="23" t="s">
        <v>26</v>
      </c>
      <c r="D21" s="24" t="s">
        <v>27</v>
      </c>
      <c r="E21" s="10"/>
      <c r="F21" s="5"/>
      <c r="G21" s="5"/>
      <c r="H21" s="7"/>
    </row>
    <row r="22" spans="2:8" x14ac:dyDescent="0.25">
      <c r="B22" s="22">
        <v>7</v>
      </c>
      <c r="C22" s="23" t="s">
        <v>28</v>
      </c>
      <c r="D22" s="24" t="s">
        <v>29</v>
      </c>
      <c r="E22" s="10"/>
      <c r="F22" s="5"/>
      <c r="G22" s="5"/>
      <c r="H22" s="7"/>
    </row>
    <row r="23" spans="2:8" x14ac:dyDescent="0.25">
      <c r="B23" s="22">
        <v>7</v>
      </c>
      <c r="C23" s="23" t="s">
        <v>30</v>
      </c>
      <c r="D23" s="32" t="s">
        <v>31</v>
      </c>
      <c r="E23" s="10"/>
      <c r="F23" s="5"/>
      <c r="G23" s="5"/>
      <c r="H23" s="7"/>
    </row>
    <row r="24" spans="2:8" x14ac:dyDescent="0.25">
      <c r="B24" s="22">
        <v>7</v>
      </c>
      <c r="C24" s="23" t="s">
        <v>32</v>
      </c>
      <c r="D24" s="24" t="s">
        <v>33</v>
      </c>
      <c r="E24" s="10"/>
      <c r="F24" s="5"/>
      <c r="G24" s="5"/>
      <c r="H24" s="7"/>
    </row>
    <row r="25" spans="2:8" x14ac:dyDescent="0.25">
      <c r="B25" s="22">
        <v>7</v>
      </c>
      <c r="C25" s="23" t="s">
        <v>34</v>
      </c>
      <c r="D25" s="24" t="s">
        <v>35</v>
      </c>
      <c r="E25" s="10"/>
      <c r="F25" s="5"/>
      <c r="G25" s="5"/>
      <c r="H25" s="7"/>
    </row>
    <row r="26" spans="2:8" x14ac:dyDescent="0.25">
      <c r="B26" s="22">
        <v>7</v>
      </c>
      <c r="C26" s="23" t="s">
        <v>36</v>
      </c>
      <c r="D26" s="24" t="s">
        <v>37</v>
      </c>
      <c r="E26" s="10"/>
      <c r="F26" s="5"/>
      <c r="G26" s="5"/>
      <c r="H26" s="7"/>
    </row>
    <row r="27" spans="2:8" x14ac:dyDescent="0.25">
      <c r="B27" s="22">
        <v>7</v>
      </c>
      <c r="C27" s="23" t="s">
        <v>38</v>
      </c>
      <c r="D27" s="24" t="s">
        <v>39</v>
      </c>
      <c r="E27" s="10"/>
      <c r="F27" s="5"/>
      <c r="G27" s="5"/>
      <c r="H27" s="7"/>
    </row>
    <row r="28" spans="2:8" x14ac:dyDescent="0.25">
      <c r="B28" s="22">
        <v>7</v>
      </c>
      <c r="C28" s="23" t="s">
        <v>40</v>
      </c>
      <c r="D28" s="24" t="s">
        <v>41</v>
      </c>
      <c r="E28" s="10"/>
      <c r="F28" s="5"/>
      <c r="G28" s="5"/>
      <c r="H28" s="7"/>
    </row>
    <row r="29" spans="2:8" x14ac:dyDescent="0.25">
      <c r="B29" s="22">
        <v>7</v>
      </c>
      <c r="C29" s="23" t="s">
        <v>42</v>
      </c>
      <c r="D29" s="24" t="s">
        <v>43</v>
      </c>
      <c r="E29" s="10"/>
      <c r="F29" s="5"/>
      <c r="G29" s="5"/>
      <c r="H29" s="7"/>
    </row>
    <row r="30" spans="2:8" x14ac:dyDescent="0.25">
      <c r="B30" s="22">
        <v>7</v>
      </c>
      <c r="C30" s="23" t="s">
        <v>44</v>
      </c>
      <c r="D30" s="24" t="s">
        <v>45</v>
      </c>
      <c r="E30" s="10"/>
      <c r="F30" s="5"/>
      <c r="G30" s="5"/>
      <c r="H30" s="7"/>
    </row>
    <row r="31" spans="2:8" x14ac:dyDescent="0.25">
      <c r="B31" s="22">
        <v>7</v>
      </c>
      <c r="C31" s="23" t="s">
        <v>46</v>
      </c>
      <c r="D31" s="24" t="s">
        <v>47</v>
      </c>
      <c r="E31" s="10"/>
      <c r="F31" s="5"/>
      <c r="G31" s="5"/>
      <c r="H31" s="7"/>
    </row>
    <row r="32" spans="2:8" x14ac:dyDescent="0.25">
      <c r="B32" s="22">
        <v>7</v>
      </c>
      <c r="C32" s="23" t="s">
        <v>48</v>
      </c>
      <c r="D32" s="24" t="s">
        <v>49</v>
      </c>
      <c r="E32" s="10"/>
      <c r="F32" s="5"/>
      <c r="H32" s="7"/>
    </row>
    <row r="33" spans="2:8" x14ac:dyDescent="0.25">
      <c r="B33" s="22">
        <v>7</v>
      </c>
      <c r="C33" s="23" t="s">
        <v>50</v>
      </c>
      <c r="D33" s="24" t="s">
        <v>51</v>
      </c>
      <c r="E33" s="10"/>
      <c r="F33" s="5"/>
      <c r="G33" s="5"/>
      <c r="H33" s="7"/>
    </row>
    <row r="34" spans="2:8" x14ac:dyDescent="0.25">
      <c r="B34" s="22">
        <v>7</v>
      </c>
      <c r="C34" s="23" t="s">
        <v>52</v>
      </c>
      <c r="D34" s="24" t="s">
        <v>53</v>
      </c>
      <c r="E34" s="10"/>
      <c r="F34" s="5"/>
      <c r="G34" s="5"/>
      <c r="H34" s="7"/>
    </row>
    <row r="35" spans="2:8" x14ac:dyDescent="0.25">
      <c r="B35" s="22">
        <v>7</v>
      </c>
      <c r="C35" s="23" t="s">
        <v>54</v>
      </c>
      <c r="D35" s="24" t="s">
        <v>55</v>
      </c>
      <c r="E35" s="10"/>
      <c r="F35" s="5"/>
      <c r="G35" s="5"/>
      <c r="H35" s="7"/>
    </row>
    <row r="36" spans="2:8" x14ac:dyDescent="0.25">
      <c r="B36" s="22">
        <v>7</v>
      </c>
      <c r="C36" s="23" t="s">
        <v>56</v>
      </c>
      <c r="D36" s="24" t="s">
        <v>57</v>
      </c>
      <c r="E36" s="10"/>
      <c r="F36" s="5"/>
      <c r="G36" s="5"/>
      <c r="H36" s="7"/>
    </row>
    <row r="37" spans="2:8" x14ac:dyDescent="0.25">
      <c r="B37" s="22">
        <v>7</v>
      </c>
      <c r="C37" s="23" t="s">
        <v>58</v>
      </c>
      <c r="D37" s="24" t="s">
        <v>59</v>
      </c>
      <c r="E37" s="10"/>
      <c r="F37" s="5"/>
      <c r="G37" s="5"/>
      <c r="H37" s="7"/>
    </row>
    <row r="38" spans="2:8" x14ac:dyDescent="0.25">
      <c r="B38" s="22">
        <v>7</v>
      </c>
      <c r="C38" s="23" t="s">
        <v>60</v>
      </c>
      <c r="D38" s="24" t="s">
        <v>61</v>
      </c>
      <c r="E38" s="10"/>
      <c r="F38" s="5"/>
      <c r="G38" s="5"/>
      <c r="H38" s="7"/>
    </row>
    <row r="39" spans="2:8" x14ac:dyDescent="0.25">
      <c r="B39" s="22">
        <v>7</v>
      </c>
      <c r="C39" s="23" t="s">
        <v>62</v>
      </c>
      <c r="D39" s="24" t="s">
        <v>63</v>
      </c>
      <c r="E39" s="10"/>
      <c r="F39" s="5"/>
      <c r="G39" s="5"/>
      <c r="H39" s="7"/>
    </row>
    <row r="40" spans="2:8" x14ac:dyDescent="0.25">
      <c r="B40" s="22">
        <v>7</v>
      </c>
      <c r="C40" s="23" t="s">
        <v>64</v>
      </c>
      <c r="D40" s="32" t="s">
        <v>65</v>
      </c>
      <c r="E40" s="10"/>
      <c r="F40" s="5"/>
      <c r="G40" s="5"/>
      <c r="H40" s="7"/>
    </row>
    <row r="41" spans="2:8" x14ac:dyDescent="0.25">
      <c r="B41" s="22">
        <v>7</v>
      </c>
      <c r="C41" s="23" t="s">
        <v>66</v>
      </c>
      <c r="D41" s="24" t="s">
        <v>67</v>
      </c>
      <c r="E41" s="10"/>
      <c r="F41" s="5"/>
      <c r="G41" s="5"/>
      <c r="H41" s="7"/>
    </row>
    <row r="42" spans="2:8" x14ac:dyDescent="0.25">
      <c r="B42" s="22">
        <v>7</v>
      </c>
      <c r="C42" s="23" t="s">
        <v>68</v>
      </c>
      <c r="D42" s="24" t="s">
        <v>69</v>
      </c>
      <c r="E42" s="10"/>
      <c r="F42" s="5"/>
      <c r="G42" s="5"/>
      <c r="H42" s="7"/>
    </row>
    <row r="43" spans="2:8" x14ac:dyDescent="0.25">
      <c r="B43" s="22">
        <v>7</v>
      </c>
      <c r="C43" s="23" t="s">
        <v>70</v>
      </c>
      <c r="D43" s="24" t="s">
        <v>71</v>
      </c>
      <c r="E43" s="10"/>
      <c r="F43" s="5"/>
      <c r="G43" s="5"/>
      <c r="H43" s="7"/>
    </row>
    <row r="44" spans="2:8" x14ac:dyDescent="0.25">
      <c r="B44" s="22">
        <v>7</v>
      </c>
      <c r="C44" s="23" t="s">
        <v>72</v>
      </c>
      <c r="D44" s="24" t="s">
        <v>73</v>
      </c>
      <c r="E44" s="10"/>
      <c r="F44" s="5"/>
      <c r="G44" s="5"/>
      <c r="H44" s="7"/>
    </row>
    <row r="45" spans="2:8" x14ac:dyDescent="0.25">
      <c r="B45" s="22">
        <v>7</v>
      </c>
      <c r="C45" s="23" t="s">
        <v>74</v>
      </c>
      <c r="D45" s="24" t="s">
        <v>75</v>
      </c>
      <c r="E45" s="10"/>
      <c r="F45" s="5"/>
      <c r="G45" s="5"/>
      <c r="H45" s="7"/>
    </row>
    <row r="46" spans="2:8" x14ac:dyDescent="0.25">
      <c r="B46" s="29"/>
      <c r="C46" s="30"/>
      <c r="D46" s="31"/>
      <c r="E46" s="10"/>
      <c r="F46" s="5"/>
      <c r="G46" s="5"/>
      <c r="H46" s="7"/>
    </row>
    <row r="47" spans="2:8" x14ac:dyDescent="0.25">
      <c r="B47" s="29"/>
      <c r="C47" s="30"/>
      <c r="D47" s="31"/>
      <c r="E47" s="10"/>
      <c r="F47" s="5"/>
      <c r="G47" s="5"/>
      <c r="H47" s="7"/>
    </row>
    <row r="48" spans="2:8" x14ac:dyDescent="0.25">
      <c r="B48" s="29"/>
      <c r="C48" s="30"/>
      <c r="D48" s="31"/>
      <c r="E48" s="10"/>
      <c r="F48" s="5"/>
      <c r="G48" s="5"/>
      <c r="H48" s="7"/>
    </row>
    <row r="49" spans="2:8" x14ac:dyDescent="0.25">
      <c r="B49" s="29"/>
      <c r="C49" s="30"/>
      <c r="D49" s="31"/>
      <c r="E49" s="10"/>
      <c r="F49" s="5"/>
      <c r="G49" s="5"/>
      <c r="H49" s="7"/>
    </row>
    <row r="50" spans="2:8" x14ac:dyDescent="0.25">
      <c r="B50" s="29"/>
      <c r="C50" s="30"/>
      <c r="D50" s="31"/>
      <c r="E50" s="10"/>
      <c r="F50" s="5"/>
      <c r="G50" s="5"/>
      <c r="H50" s="7"/>
    </row>
    <row r="51" spans="2:8" x14ac:dyDescent="0.25">
      <c r="B51" s="29"/>
      <c r="C51" s="30"/>
      <c r="D51" s="31"/>
      <c r="E51" s="10"/>
      <c r="F51" s="5"/>
      <c r="G51" s="5"/>
      <c r="H51" s="7"/>
    </row>
    <row r="52" spans="2:8" x14ac:dyDescent="0.25">
      <c r="E52" s="8"/>
      <c r="F52" s="8"/>
      <c r="G52" s="8"/>
      <c r="H52" s="8"/>
    </row>
    <row r="53" spans="2:8" x14ac:dyDescent="0.25">
      <c r="D53" s="25" t="s">
        <v>76</v>
      </c>
      <c r="E53" s="26">
        <f>SUM(E11:E51)</f>
        <v>0</v>
      </c>
      <c r="F53" s="27">
        <f t="shared" ref="F53:H53" si="0">SUM(F11:F51)</f>
        <v>0</v>
      </c>
      <c r="G53" s="27">
        <f t="shared" si="0"/>
        <v>0</v>
      </c>
      <c r="H53" s="28">
        <f t="shared" si="0"/>
        <v>0</v>
      </c>
    </row>
  </sheetData>
  <sheetProtection algorithmName="SHA-512" hashValue="muw07Az+I0yuHrUBcSCQHuV7CCwp0ORTiSGRkp7Y7VjqGLYzMXAfUOf8aLx223kZEJDrlaEYuTJWO1vmdsZdog==" saltValue="TGS0n2leMLQWJRQGZ50fuA==" spinCount="100000" sheet="1" sort="0" autoFilter="0"/>
  <mergeCells count="3">
    <mergeCell ref="B6:E7"/>
    <mergeCell ref="D3:G4"/>
    <mergeCell ref="E9:H9"/>
  </mergeCells>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AAED4-76B3-497F-8551-41A5172F86EC}">
  <sheetPr>
    <tabColor rgb="FF0000FF"/>
  </sheetPr>
  <dimension ref="B1:H53"/>
  <sheetViews>
    <sheetView topLeftCell="A19" workbookViewId="0">
      <selection activeCell="E11" sqref="E11:H45"/>
    </sheetView>
  </sheetViews>
  <sheetFormatPr defaultRowHeight="15" x14ac:dyDescent="0.25"/>
  <cols>
    <col min="1" max="1" width="4.140625" customWidth="1"/>
    <col min="2" max="2" width="15.42578125" bestFit="1" customWidth="1"/>
    <col min="3" max="3" width="34" style="1" bestFit="1" customWidth="1"/>
    <col min="4" max="4" width="65.28515625" bestFit="1" customWidth="1"/>
    <col min="5" max="5" width="29" customWidth="1"/>
    <col min="6" max="6" width="27.7109375" customWidth="1"/>
    <col min="7" max="7" width="27.28515625" customWidth="1"/>
    <col min="8" max="8" width="28.28515625" customWidth="1"/>
  </cols>
  <sheetData>
    <row r="1" spans="2:8" ht="5.25" customHeight="1" thickBot="1" x14ac:dyDescent="0.3"/>
    <row r="2" spans="2:8" ht="19.899999999999999" customHeight="1" thickBot="1" x14ac:dyDescent="0.3">
      <c r="B2" s="33" t="s">
        <v>0</v>
      </c>
      <c r="C2" s="18" t="s">
        <v>77</v>
      </c>
    </row>
    <row r="3" spans="2:8" ht="15.75" thickBot="1" x14ac:dyDescent="0.3">
      <c r="B3" s="19" t="s">
        <v>97</v>
      </c>
      <c r="C3" s="34" t="s">
        <v>139</v>
      </c>
      <c r="D3" s="47" t="s">
        <v>85</v>
      </c>
      <c r="E3" s="47"/>
      <c r="F3" s="47"/>
      <c r="G3" s="47"/>
    </row>
    <row r="4" spans="2:8" ht="30.75" thickBot="1" x14ac:dyDescent="0.3">
      <c r="B4" s="20" t="s">
        <v>2</v>
      </c>
      <c r="C4" s="21" t="s">
        <v>145</v>
      </c>
      <c r="D4" s="47"/>
      <c r="E4" s="47"/>
      <c r="F4" s="47"/>
      <c r="G4" s="47"/>
    </row>
    <row r="6" spans="2:8" ht="15" customHeight="1" x14ac:dyDescent="0.25">
      <c r="B6" s="41" t="s">
        <v>84</v>
      </c>
      <c r="C6" s="42"/>
      <c r="D6" s="42"/>
      <c r="E6" s="43"/>
      <c r="F6" s="2"/>
    </row>
    <row r="7" spans="2:8" x14ac:dyDescent="0.25">
      <c r="B7" s="44"/>
      <c r="C7" s="45"/>
      <c r="D7" s="45"/>
      <c r="E7" s="46"/>
      <c r="F7" s="2"/>
    </row>
    <row r="8" spans="2:8" ht="15.75" thickBot="1" x14ac:dyDescent="0.3">
      <c r="B8" s="6"/>
      <c r="C8" s="6"/>
      <c r="D8" s="6"/>
      <c r="E8" s="6"/>
      <c r="F8" s="2"/>
      <c r="G8" s="2"/>
      <c r="H8" s="2"/>
    </row>
    <row r="9" spans="2:8" ht="19.899999999999999" customHeight="1" thickTop="1" x14ac:dyDescent="0.3">
      <c r="B9" s="3"/>
      <c r="C9" s="4"/>
      <c r="D9" s="9"/>
      <c r="E9" s="48" t="s">
        <v>144</v>
      </c>
      <c r="F9" s="49"/>
      <c r="G9" s="49"/>
      <c r="H9" s="50"/>
    </row>
    <row r="10" spans="2:8" ht="60" x14ac:dyDescent="0.25">
      <c r="B10" s="11" t="s">
        <v>3</v>
      </c>
      <c r="C10" s="12" t="s">
        <v>4</v>
      </c>
      <c r="D10" s="13" t="s">
        <v>5</v>
      </c>
      <c r="E10" s="14" t="s">
        <v>140</v>
      </c>
      <c r="F10" s="15" t="s">
        <v>141</v>
      </c>
      <c r="G10" s="15" t="s">
        <v>142</v>
      </c>
      <c r="H10" s="16" t="s">
        <v>143</v>
      </c>
    </row>
    <row r="11" spans="2:8" x14ac:dyDescent="0.25">
      <c r="B11" s="22">
        <v>7</v>
      </c>
      <c r="C11" s="23" t="s">
        <v>6</v>
      </c>
      <c r="D11" s="24" t="s">
        <v>7</v>
      </c>
      <c r="E11" s="10"/>
      <c r="F11" s="10"/>
      <c r="G11" s="10"/>
      <c r="H11" s="10"/>
    </row>
    <row r="12" spans="2:8" x14ac:dyDescent="0.25">
      <c r="B12" s="22">
        <v>7</v>
      </c>
      <c r="C12" s="23" t="s">
        <v>8</v>
      </c>
      <c r="D12" s="24" t="s">
        <v>9</v>
      </c>
      <c r="E12" s="10">
        <v>131.34</v>
      </c>
      <c r="F12" s="10"/>
      <c r="G12" s="10"/>
      <c r="H12" s="10"/>
    </row>
    <row r="13" spans="2:8" x14ac:dyDescent="0.25">
      <c r="B13" s="22">
        <v>7</v>
      </c>
      <c r="C13" s="23" t="s">
        <v>10</v>
      </c>
      <c r="D13" s="24" t="s">
        <v>11</v>
      </c>
      <c r="E13" s="10"/>
      <c r="F13" s="10"/>
      <c r="G13" s="10"/>
      <c r="H13" s="10"/>
    </row>
    <row r="14" spans="2:8" x14ac:dyDescent="0.25">
      <c r="B14" s="22">
        <v>7</v>
      </c>
      <c r="C14" s="23" t="s">
        <v>12</v>
      </c>
      <c r="D14" s="24" t="s">
        <v>13</v>
      </c>
      <c r="E14" s="10"/>
      <c r="F14" s="10"/>
      <c r="G14" s="10"/>
      <c r="H14" s="10"/>
    </row>
    <row r="15" spans="2:8" x14ac:dyDescent="0.25">
      <c r="B15" s="22">
        <v>7</v>
      </c>
      <c r="C15" s="23" t="s">
        <v>14</v>
      </c>
      <c r="D15" s="24" t="s">
        <v>15</v>
      </c>
      <c r="E15" s="10">
        <v>3801.21</v>
      </c>
      <c r="F15" s="10">
        <v>760</v>
      </c>
      <c r="G15" s="10"/>
      <c r="H15" s="10">
        <v>136.80000000000001</v>
      </c>
    </row>
    <row r="16" spans="2:8" x14ac:dyDescent="0.25">
      <c r="B16" s="22">
        <v>7</v>
      </c>
      <c r="C16" s="23" t="s">
        <v>16</v>
      </c>
      <c r="D16" s="24" t="s">
        <v>17</v>
      </c>
      <c r="E16" s="10"/>
      <c r="F16" s="10"/>
      <c r="G16" s="10"/>
      <c r="H16" s="10"/>
    </row>
    <row r="17" spans="2:8" x14ac:dyDescent="0.25">
      <c r="B17" s="22">
        <v>7</v>
      </c>
      <c r="C17" s="23" t="s">
        <v>18</v>
      </c>
      <c r="D17" s="24" t="s">
        <v>19</v>
      </c>
      <c r="E17" s="10"/>
      <c r="F17" s="10"/>
      <c r="G17" s="10"/>
      <c r="H17" s="10"/>
    </row>
    <row r="18" spans="2:8" x14ac:dyDescent="0.25">
      <c r="B18" s="22">
        <v>7</v>
      </c>
      <c r="C18" s="23" t="s">
        <v>20</v>
      </c>
      <c r="D18" s="24" t="s">
        <v>21</v>
      </c>
      <c r="E18" s="10"/>
      <c r="F18" s="10"/>
      <c r="G18" s="10"/>
      <c r="H18" s="10"/>
    </row>
    <row r="19" spans="2:8" x14ac:dyDescent="0.25">
      <c r="B19" s="22">
        <v>7</v>
      </c>
      <c r="C19" s="23" t="s">
        <v>22</v>
      </c>
      <c r="D19" s="24" t="s">
        <v>23</v>
      </c>
      <c r="E19" s="10"/>
      <c r="F19" s="10"/>
      <c r="G19" s="10"/>
      <c r="H19" s="10"/>
    </row>
    <row r="20" spans="2:8" x14ac:dyDescent="0.25">
      <c r="B20" s="22">
        <v>7</v>
      </c>
      <c r="C20" s="23" t="s">
        <v>24</v>
      </c>
      <c r="D20" s="24" t="s">
        <v>25</v>
      </c>
      <c r="E20" s="10"/>
      <c r="F20" s="10"/>
      <c r="G20" s="10"/>
      <c r="H20" s="10"/>
    </row>
    <row r="21" spans="2:8" x14ac:dyDescent="0.25">
      <c r="B21" s="22">
        <v>7</v>
      </c>
      <c r="C21" s="23" t="s">
        <v>26</v>
      </c>
      <c r="D21" s="24" t="s">
        <v>27</v>
      </c>
      <c r="E21" s="10">
        <v>186.64</v>
      </c>
      <c r="F21" s="10"/>
      <c r="G21" s="10"/>
      <c r="H21" s="10">
        <f>13.5+9</f>
        <v>22.5</v>
      </c>
    </row>
    <row r="22" spans="2:8" x14ac:dyDescent="0.25">
      <c r="B22" s="22">
        <v>7</v>
      </c>
      <c r="C22" s="23" t="s">
        <v>28</v>
      </c>
      <c r="D22" s="24" t="s">
        <v>29</v>
      </c>
      <c r="E22" s="10">
        <v>77.38</v>
      </c>
      <c r="F22" s="10"/>
      <c r="G22" s="10"/>
      <c r="H22" s="10"/>
    </row>
    <row r="23" spans="2:8" x14ac:dyDescent="0.25">
      <c r="B23" s="22">
        <v>7</v>
      </c>
      <c r="C23" s="23" t="s">
        <v>30</v>
      </c>
      <c r="D23" s="32" t="s">
        <v>31</v>
      </c>
      <c r="E23" s="10">
        <v>11655.9</v>
      </c>
      <c r="F23" s="10"/>
      <c r="G23" s="10"/>
      <c r="H23" s="10"/>
    </row>
    <row r="24" spans="2:8" x14ac:dyDescent="0.25">
      <c r="B24" s="22">
        <v>7</v>
      </c>
      <c r="C24" s="23" t="s">
        <v>32</v>
      </c>
      <c r="D24" s="24" t="s">
        <v>33</v>
      </c>
      <c r="E24" s="10"/>
      <c r="F24" s="10"/>
      <c r="G24" s="10"/>
      <c r="H24" s="10"/>
    </row>
    <row r="25" spans="2:8" x14ac:dyDescent="0.25">
      <c r="B25" s="22">
        <v>7</v>
      </c>
      <c r="C25" s="23" t="s">
        <v>34</v>
      </c>
      <c r="D25" s="24" t="s">
        <v>35</v>
      </c>
      <c r="E25" s="10">
        <v>430.08</v>
      </c>
      <c r="F25" s="10"/>
      <c r="G25" s="10"/>
      <c r="H25" s="10"/>
    </row>
    <row r="26" spans="2:8" x14ac:dyDescent="0.25">
      <c r="B26" s="22">
        <v>7</v>
      </c>
      <c r="C26" s="23" t="s">
        <v>36</v>
      </c>
      <c r="D26" s="24" t="s">
        <v>37</v>
      </c>
      <c r="E26" s="10">
        <v>230</v>
      </c>
      <c r="F26" s="10"/>
      <c r="G26" s="10"/>
      <c r="H26" s="10"/>
    </row>
    <row r="27" spans="2:8" x14ac:dyDescent="0.25">
      <c r="B27" s="22">
        <v>7</v>
      </c>
      <c r="C27" s="23" t="s">
        <v>38</v>
      </c>
      <c r="D27" s="24" t="s">
        <v>39</v>
      </c>
      <c r="E27" s="10"/>
      <c r="F27" s="10"/>
      <c r="G27" s="10"/>
      <c r="H27" s="10"/>
    </row>
    <row r="28" spans="2:8" x14ac:dyDescent="0.25">
      <c r="B28" s="22">
        <v>7</v>
      </c>
      <c r="C28" s="23" t="s">
        <v>40</v>
      </c>
      <c r="D28" s="24" t="s">
        <v>41</v>
      </c>
      <c r="E28" s="10">
        <v>143.36000000000001</v>
      </c>
      <c r="F28" s="10"/>
      <c r="G28" s="10"/>
      <c r="H28" s="10"/>
    </row>
    <row r="29" spans="2:8" x14ac:dyDescent="0.25">
      <c r="B29" s="22">
        <v>7</v>
      </c>
      <c r="C29" s="23" t="s">
        <v>42</v>
      </c>
      <c r="D29" s="24" t="s">
        <v>43</v>
      </c>
      <c r="E29" s="10">
        <v>1217.02</v>
      </c>
      <c r="F29" s="10"/>
      <c r="G29" s="10"/>
      <c r="H29" s="10"/>
    </row>
    <row r="30" spans="2:8" x14ac:dyDescent="0.25">
      <c r="B30" s="22">
        <v>7</v>
      </c>
      <c r="C30" s="23" t="s">
        <v>44</v>
      </c>
      <c r="D30" s="24" t="s">
        <v>45</v>
      </c>
      <c r="E30" s="10"/>
      <c r="F30" s="10"/>
      <c r="G30" s="10"/>
      <c r="H30" s="10"/>
    </row>
    <row r="31" spans="2:8" x14ac:dyDescent="0.25">
      <c r="B31" s="22">
        <v>7</v>
      </c>
      <c r="C31" s="23" t="s">
        <v>46</v>
      </c>
      <c r="D31" s="24" t="s">
        <v>47</v>
      </c>
      <c r="E31" s="10"/>
      <c r="F31" s="10"/>
      <c r="G31" s="10"/>
      <c r="H31" s="10"/>
    </row>
    <row r="32" spans="2:8" x14ac:dyDescent="0.25">
      <c r="B32" s="22">
        <v>7</v>
      </c>
      <c r="C32" s="23" t="s">
        <v>48</v>
      </c>
      <c r="D32" s="24" t="s">
        <v>49</v>
      </c>
      <c r="E32" s="10"/>
      <c r="F32" s="10"/>
      <c r="G32" s="10"/>
      <c r="H32" s="10"/>
    </row>
    <row r="33" spans="2:8" x14ac:dyDescent="0.25">
      <c r="B33" s="22">
        <v>7</v>
      </c>
      <c r="C33" s="23" t="s">
        <v>50</v>
      </c>
      <c r="D33" s="24" t="s">
        <v>51</v>
      </c>
      <c r="E33" s="10"/>
      <c r="F33" s="10"/>
      <c r="G33" s="10"/>
      <c r="H33" s="10"/>
    </row>
    <row r="34" spans="2:8" x14ac:dyDescent="0.25">
      <c r="B34" s="22">
        <v>7</v>
      </c>
      <c r="C34" s="23" t="s">
        <v>52</v>
      </c>
      <c r="D34" s="24" t="s">
        <v>53</v>
      </c>
      <c r="E34" s="10">
        <v>340.91</v>
      </c>
      <c r="F34" s="10"/>
      <c r="G34" s="10"/>
      <c r="H34" s="10"/>
    </row>
    <row r="35" spans="2:8" x14ac:dyDescent="0.25">
      <c r="B35" s="22">
        <v>7</v>
      </c>
      <c r="C35" s="23" t="s">
        <v>54</v>
      </c>
      <c r="D35" s="24" t="s">
        <v>55</v>
      </c>
      <c r="E35" s="10">
        <v>80.8</v>
      </c>
      <c r="F35" s="10"/>
      <c r="G35" s="10"/>
      <c r="H35" s="10"/>
    </row>
    <row r="36" spans="2:8" x14ac:dyDescent="0.25">
      <c r="B36" s="22">
        <v>7</v>
      </c>
      <c r="C36" s="23" t="s">
        <v>56</v>
      </c>
      <c r="D36" s="24" t="s">
        <v>57</v>
      </c>
      <c r="E36" s="10">
        <v>424.08</v>
      </c>
      <c r="F36" s="10"/>
      <c r="G36" s="10"/>
      <c r="H36" s="10"/>
    </row>
    <row r="37" spans="2:8" x14ac:dyDescent="0.25">
      <c r="B37" s="22">
        <v>7</v>
      </c>
      <c r="C37" s="23" t="s">
        <v>58</v>
      </c>
      <c r="D37" s="24" t="s">
        <v>59</v>
      </c>
      <c r="E37" s="10"/>
      <c r="F37" s="10">
        <v>83.58</v>
      </c>
      <c r="G37" s="10"/>
      <c r="H37" s="10"/>
    </row>
    <row r="38" spans="2:8" x14ac:dyDescent="0.25">
      <c r="B38" s="22">
        <v>7</v>
      </c>
      <c r="C38" s="23" t="s">
        <v>60</v>
      </c>
      <c r="D38" s="24" t="s">
        <v>61</v>
      </c>
      <c r="E38" s="10"/>
      <c r="F38" s="10"/>
      <c r="G38" s="10"/>
      <c r="H38" s="10"/>
    </row>
    <row r="39" spans="2:8" x14ac:dyDescent="0.25">
      <c r="B39" s="22">
        <v>7</v>
      </c>
      <c r="C39" s="23" t="s">
        <v>62</v>
      </c>
      <c r="D39" s="24" t="s">
        <v>63</v>
      </c>
      <c r="E39" s="10"/>
      <c r="F39" s="10"/>
      <c r="G39" s="10"/>
      <c r="H39" s="10"/>
    </row>
    <row r="40" spans="2:8" x14ac:dyDescent="0.25">
      <c r="B40" s="22">
        <v>7</v>
      </c>
      <c r="C40" s="23" t="s">
        <v>64</v>
      </c>
      <c r="D40" s="32" t="s">
        <v>65</v>
      </c>
      <c r="E40" s="10">
        <v>3812.33</v>
      </c>
      <c r="F40" s="10">
        <v>5396.13</v>
      </c>
      <c r="G40" s="10"/>
      <c r="H40" s="10"/>
    </row>
    <row r="41" spans="2:8" x14ac:dyDescent="0.25">
      <c r="B41" s="22">
        <v>7</v>
      </c>
      <c r="C41" s="23" t="s">
        <v>66</v>
      </c>
      <c r="D41" s="24" t="s">
        <v>67</v>
      </c>
      <c r="E41" s="10">
        <v>115</v>
      </c>
      <c r="F41" s="10"/>
      <c r="G41" s="10"/>
      <c r="H41" s="10"/>
    </row>
    <row r="42" spans="2:8" x14ac:dyDescent="0.25">
      <c r="B42" s="22">
        <v>7</v>
      </c>
      <c r="C42" s="23" t="s">
        <v>68</v>
      </c>
      <c r="D42" s="24" t="s">
        <v>69</v>
      </c>
      <c r="E42" s="10"/>
      <c r="F42" s="10"/>
      <c r="G42" s="10"/>
      <c r="H42" s="10"/>
    </row>
    <row r="43" spans="2:8" x14ac:dyDescent="0.25">
      <c r="B43" s="22">
        <v>7</v>
      </c>
      <c r="C43" s="23" t="s">
        <v>70</v>
      </c>
      <c r="D43" s="24" t="s">
        <v>71</v>
      </c>
      <c r="E43" s="10"/>
      <c r="F43" s="10"/>
      <c r="G43" s="10"/>
      <c r="H43" s="10"/>
    </row>
    <row r="44" spans="2:8" x14ac:dyDescent="0.25">
      <c r="B44" s="22">
        <v>7</v>
      </c>
      <c r="C44" s="23" t="s">
        <v>72</v>
      </c>
      <c r="D44" s="24" t="s">
        <v>73</v>
      </c>
      <c r="E44" s="10"/>
      <c r="F44" s="10"/>
      <c r="G44" s="10"/>
      <c r="H44" s="10"/>
    </row>
    <row r="45" spans="2:8" x14ac:dyDescent="0.25">
      <c r="B45" s="22">
        <v>7</v>
      </c>
      <c r="C45" s="23" t="s">
        <v>74</v>
      </c>
      <c r="D45" s="24" t="s">
        <v>75</v>
      </c>
      <c r="E45" s="10">
        <v>3588.66</v>
      </c>
      <c r="F45" s="10"/>
      <c r="G45" s="10"/>
      <c r="H45" s="10">
        <v>1198.8</v>
      </c>
    </row>
    <row r="46" spans="2:8" x14ac:dyDescent="0.25">
      <c r="B46" s="29"/>
      <c r="C46" s="30"/>
      <c r="D46" s="31"/>
      <c r="E46" s="10"/>
      <c r="F46" s="5"/>
      <c r="G46" s="5"/>
      <c r="H46" s="7"/>
    </row>
    <row r="47" spans="2:8" x14ac:dyDescent="0.25">
      <c r="B47" s="29"/>
      <c r="C47" s="30"/>
      <c r="D47" s="31"/>
      <c r="E47" s="10"/>
      <c r="F47" s="5"/>
      <c r="G47" s="5"/>
      <c r="H47" s="7"/>
    </row>
    <row r="48" spans="2:8" x14ac:dyDescent="0.25">
      <c r="B48" s="29"/>
      <c r="C48" s="30"/>
      <c r="D48" s="31"/>
      <c r="E48" s="10"/>
      <c r="F48" s="5"/>
      <c r="G48" s="5"/>
      <c r="H48" s="7"/>
    </row>
    <row r="49" spans="2:8" x14ac:dyDescent="0.25">
      <c r="B49" s="29"/>
      <c r="C49" s="30"/>
      <c r="D49" s="31"/>
      <c r="E49" s="10"/>
      <c r="F49" s="5"/>
      <c r="G49" s="5"/>
      <c r="H49" s="7"/>
    </row>
    <row r="50" spans="2:8" x14ac:dyDescent="0.25">
      <c r="B50" s="29"/>
      <c r="C50" s="30"/>
      <c r="D50" s="31"/>
      <c r="E50" s="10"/>
      <c r="F50" s="5"/>
      <c r="G50" s="5"/>
      <c r="H50" s="7"/>
    </row>
    <row r="51" spans="2:8" x14ac:dyDescent="0.25">
      <c r="B51" s="29"/>
      <c r="C51" s="30"/>
      <c r="D51" s="31"/>
      <c r="E51" s="10"/>
      <c r="F51" s="5"/>
      <c r="G51" s="5"/>
      <c r="H51" s="7"/>
    </row>
    <row r="52" spans="2:8" x14ac:dyDescent="0.25">
      <c r="E52" s="8"/>
      <c r="F52" s="8"/>
      <c r="G52" s="8"/>
      <c r="H52" s="8"/>
    </row>
    <row r="53" spans="2:8" x14ac:dyDescent="0.25">
      <c r="D53" s="25" t="s">
        <v>76</v>
      </c>
      <c r="E53" s="26">
        <f>SUM(E11:E51)</f>
        <v>26234.710000000003</v>
      </c>
      <c r="F53" s="27">
        <f t="shared" ref="F53:H53" si="0">SUM(F11:F51)</f>
        <v>6239.71</v>
      </c>
      <c r="G53" s="27">
        <f t="shared" si="0"/>
        <v>0</v>
      </c>
      <c r="H53" s="28">
        <f t="shared" si="0"/>
        <v>1358.1</v>
      </c>
    </row>
  </sheetData>
  <sheetProtection sort="0" autoFilter="0"/>
  <mergeCells count="3">
    <mergeCell ref="D3:G4"/>
    <mergeCell ref="B6:E7"/>
    <mergeCell ref="E9:H9"/>
  </mergeCells>
  <pageMargins left="0.7" right="0.7" top="0.75" bottom="0.75" header="0.3" footer="0.3"/>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B91C7-B17A-45F4-8A8C-DD2B4102E558}">
  <sheetPr>
    <tabColor rgb="FF0000FF"/>
  </sheetPr>
  <dimension ref="B1:H53"/>
  <sheetViews>
    <sheetView workbookViewId="0">
      <selection activeCell="G46" sqref="G46"/>
    </sheetView>
  </sheetViews>
  <sheetFormatPr defaultRowHeight="15" x14ac:dyDescent="0.25"/>
  <cols>
    <col min="1" max="1" width="4.140625" customWidth="1"/>
    <col min="2" max="2" width="15.42578125" bestFit="1" customWidth="1"/>
    <col min="3" max="3" width="34" style="1" bestFit="1" customWidth="1"/>
    <col min="4" max="4" width="65.28515625" bestFit="1" customWidth="1"/>
    <col min="5" max="5" width="29" customWidth="1"/>
    <col min="6" max="6" width="27.7109375" customWidth="1"/>
    <col min="7" max="7" width="27.28515625" customWidth="1"/>
    <col min="8" max="8" width="28.28515625" customWidth="1"/>
  </cols>
  <sheetData>
    <row r="1" spans="2:8" ht="5.25" customHeight="1" thickBot="1" x14ac:dyDescent="0.3"/>
    <row r="2" spans="2:8" ht="19.899999999999999" customHeight="1" thickBot="1" x14ac:dyDescent="0.3">
      <c r="B2" s="33" t="s">
        <v>0</v>
      </c>
      <c r="C2" s="18" t="s">
        <v>77</v>
      </c>
    </row>
    <row r="3" spans="2:8" ht="15.75" thickBot="1" x14ac:dyDescent="0.3">
      <c r="B3" s="19" t="s">
        <v>97</v>
      </c>
      <c r="C3" s="34" t="s">
        <v>147</v>
      </c>
      <c r="D3" s="47" t="s">
        <v>85</v>
      </c>
      <c r="E3" s="47"/>
      <c r="F3" s="47"/>
      <c r="G3" s="47"/>
    </row>
    <row r="4" spans="2:8" ht="30.75" thickBot="1" x14ac:dyDescent="0.3">
      <c r="B4" s="20" t="s">
        <v>2</v>
      </c>
      <c r="C4" s="21" t="s">
        <v>148</v>
      </c>
      <c r="D4" s="47"/>
      <c r="E4" s="47"/>
      <c r="F4" s="47"/>
      <c r="G4" s="47"/>
    </row>
    <row r="6" spans="2:8" ht="15" customHeight="1" x14ac:dyDescent="0.25">
      <c r="B6" s="41" t="s">
        <v>84</v>
      </c>
      <c r="C6" s="42"/>
      <c r="D6" s="42"/>
      <c r="E6" s="43"/>
      <c r="F6" s="2"/>
    </row>
    <row r="7" spans="2:8" x14ac:dyDescent="0.25">
      <c r="B7" s="44"/>
      <c r="C7" s="45"/>
      <c r="D7" s="45"/>
      <c r="E7" s="46"/>
      <c r="F7" s="2"/>
    </row>
    <row r="8" spans="2:8" ht="15.75" thickBot="1" x14ac:dyDescent="0.3">
      <c r="B8" s="6"/>
      <c r="C8" s="6"/>
      <c r="D8" s="6"/>
      <c r="E8" s="6"/>
      <c r="F8" s="2"/>
      <c r="G8" s="2"/>
      <c r="H8" s="2"/>
    </row>
    <row r="9" spans="2:8" ht="19.899999999999999" customHeight="1" thickTop="1" x14ac:dyDescent="0.3">
      <c r="B9" s="3"/>
      <c r="C9" s="4"/>
      <c r="D9" s="9"/>
      <c r="E9" s="48" t="s">
        <v>146</v>
      </c>
      <c r="F9" s="49"/>
      <c r="G9" s="49"/>
      <c r="H9" s="50"/>
    </row>
    <row r="10" spans="2:8" ht="45" x14ac:dyDescent="0.25">
      <c r="B10" s="11" t="s">
        <v>3</v>
      </c>
      <c r="C10" s="12" t="s">
        <v>4</v>
      </c>
      <c r="D10" s="13" t="s">
        <v>5</v>
      </c>
      <c r="E10" s="14" t="s">
        <v>149</v>
      </c>
      <c r="F10" s="15" t="s">
        <v>150</v>
      </c>
      <c r="G10" s="15" t="s">
        <v>151</v>
      </c>
      <c r="H10" s="16" t="s">
        <v>152</v>
      </c>
    </row>
    <row r="11" spans="2:8" x14ac:dyDescent="0.25">
      <c r="B11" s="22">
        <v>7</v>
      </c>
      <c r="C11" s="23" t="s">
        <v>6</v>
      </c>
      <c r="D11" s="24" t="s">
        <v>7</v>
      </c>
      <c r="E11" s="10">
        <v>115</v>
      </c>
      <c r="F11" s="10"/>
      <c r="G11" s="10">
        <v>8.6</v>
      </c>
      <c r="H11" s="10">
        <v>0</v>
      </c>
    </row>
    <row r="12" spans="2:8" x14ac:dyDescent="0.25">
      <c r="B12" s="22">
        <v>7</v>
      </c>
      <c r="C12" s="23" t="s">
        <v>8</v>
      </c>
      <c r="D12" s="24" t="s">
        <v>9</v>
      </c>
      <c r="E12" s="10">
        <v>126.5</v>
      </c>
      <c r="F12" s="10">
        <v>131.34</v>
      </c>
      <c r="G12" s="10">
        <v>0</v>
      </c>
      <c r="H12" s="10">
        <v>0</v>
      </c>
    </row>
    <row r="13" spans="2:8" x14ac:dyDescent="0.25">
      <c r="B13" s="22">
        <v>7</v>
      </c>
      <c r="C13" s="23" t="s">
        <v>10</v>
      </c>
      <c r="D13" s="24" t="s">
        <v>11</v>
      </c>
      <c r="E13" s="10"/>
      <c r="F13" s="10"/>
      <c r="G13" s="10">
        <v>0</v>
      </c>
      <c r="H13" s="10">
        <v>0</v>
      </c>
    </row>
    <row r="14" spans="2:8" x14ac:dyDescent="0.25">
      <c r="B14" s="22">
        <v>7</v>
      </c>
      <c r="C14" s="23" t="s">
        <v>12</v>
      </c>
      <c r="D14" s="24" t="s">
        <v>13</v>
      </c>
      <c r="E14" s="10"/>
      <c r="F14" s="10"/>
      <c r="G14" s="10">
        <v>0</v>
      </c>
      <c r="H14" s="10">
        <v>0</v>
      </c>
    </row>
    <row r="15" spans="2:8" x14ac:dyDescent="0.25">
      <c r="B15" s="22">
        <v>7</v>
      </c>
      <c r="C15" s="23" t="s">
        <v>14</v>
      </c>
      <c r="D15" s="24" t="s">
        <v>15</v>
      </c>
      <c r="E15" s="10"/>
      <c r="F15" s="10">
        <v>1898.19</v>
      </c>
      <c r="G15" s="10">
        <v>0</v>
      </c>
      <c r="H15" s="10">
        <v>0</v>
      </c>
    </row>
    <row r="16" spans="2:8" x14ac:dyDescent="0.25">
      <c r="B16" s="22">
        <v>7</v>
      </c>
      <c r="C16" s="23" t="s">
        <v>16</v>
      </c>
      <c r="D16" s="24" t="s">
        <v>17</v>
      </c>
      <c r="E16" s="10"/>
      <c r="F16" s="10"/>
      <c r="G16" s="10">
        <v>0</v>
      </c>
      <c r="H16" s="10">
        <v>0</v>
      </c>
    </row>
    <row r="17" spans="2:8" x14ac:dyDescent="0.25">
      <c r="B17" s="22">
        <v>7</v>
      </c>
      <c r="C17" s="23" t="s">
        <v>18</v>
      </c>
      <c r="D17" s="24" t="s">
        <v>19</v>
      </c>
      <c r="E17" s="10"/>
      <c r="F17" s="10"/>
      <c r="G17" s="10">
        <v>0</v>
      </c>
      <c r="H17" s="10">
        <v>0</v>
      </c>
    </row>
    <row r="18" spans="2:8" x14ac:dyDescent="0.25">
      <c r="B18" s="22">
        <v>7</v>
      </c>
      <c r="C18" s="23" t="s">
        <v>20</v>
      </c>
      <c r="D18" s="24" t="s">
        <v>21</v>
      </c>
      <c r="E18" s="10"/>
      <c r="F18" s="10"/>
      <c r="G18" s="10">
        <v>0</v>
      </c>
      <c r="H18" s="10">
        <v>0</v>
      </c>
    </row>
    <row r="19" spans="2:8" x14ac:dyDescent="0.25">
      <c r="B19" s="22">
        <v>7</v>
      </c>
      <c r="C19" s="23" t="s">
        <v>22</v>
      </c>
      <c r="D19" s="24" t="s">
        <v>23</v>
      </c>
      <c r="E19" s="10"/>
      <c r="F19" s="10"/>
      <c r="G19" s="10">
        <v>0</v>
      </c>
      <c r="H19" s="10">
        <v>0</v>
      </c>
    </row>
    <row r="20" spans="2:8" x14ac:dyDescent="0.25">
      <c r="B20" s="22">
        <v>7</v>
      </c>
      <c r="C20" s="23" t="s">
        <v>24</v>
      </c>
      <c r="D20" s="24" t="s">
        <v>25</v>
      </c>
      <c r="E20" s="10"/>
      <c r="F20" s="10"/>
      <c r="G20" s="10">
        <v>0</v>
      </c>
      <c r="H20" s="10">
        <v>0</v>
      </c>
    </row>
    <row r="21" spans="2:8" x14ac:dyDescent="0.25">
      <c r="B21" s="22">
        <v>7</v>
      </c>
      <c r="C21" s="23" t="s">
        <v>26</v>
      </c>
      <c r="D21" s="24" t="s">
        <v>27</v>
      </c>
      <c r="E21" s="10"/>
      <c r="F21" s="10">
        <v>186.64</v>
      </c>
      <c r="G21" s="10">
        <v>9</v>
      </c>
      <c r="H21" s="10">
        <v>0</v>
      </c>
    </row>
    <row r="22" spans="2:8" x14ac:dyDescent="0.25">
      <c r="B22" s="22">
        <v>7</v>
      </c>
      <c r="C22" s="23" t="s">
        <v>28</v>
      </c>
      <c r="D22" s="24" t="s">
        <v>29</v>
      </c>
      <c r="E22" s="10"/>
      <c r="F22" s="10">
        <v>77.38</v>
      </c>
      <c r="G22" s="10">
        <v>0</v>
      </c>
      <c r="H22" s="10">
        <v>0</v>
      </c>
    </row>
    <row r="23" spans="2:8" x14ac:dyDescent="0.25">
      <c r="B23" s="22">
        <v>7</v>
      </c>
      <c r="C23" s="23" t="s">
        <v>30</v>
      </c>
      <c r="D23" s="32" t="s">
        <v>31</v>
      </c>
      <c r="E23" s="10">
        <v>174.53</v>
      </c>
      <c r="F23" s="10"/>
      <c r="G23" s="10">
        <v>2429.4</v>
      </c>
      <c r="H23" s="10">
        <v>0</v>
      </c>
    </row>
    <row r="24" spans="2:8" x14ac:dyDescent="0.25">
      <c r="B24" s="22">
        <v>7</v>
      </c>
      <c r="C24" s="23" t="s">
        <v>32</v>
      </c>
      <c r="D24" s="24" t="s">
        <v>33</v>
      </c>
      <c r="E24" s="10"/>
      <c r="F24" s="10"/>
      <c r="G24" s="10">
        <v>0</v>
      </c>
      <c r="H24" s="10">
        <v>0</v>
      </c>
    </row>
    <row r="25" spans="2:8" x14ac:dyDescent="0.25">
      <c r="B25" s="22">
        <v>7</v>
      </c>
      <c r="C25" s="23" t="s">
        <v>34</v>
      </c>
      <c r="D25" s="24" t="s">
        <v>35</v>
      </c>
      <c r="E25" s="10"/>
      <c r="F25" s="10">
        <v>430.08</v>
      </c>
      <c r="G25" s="10">
        <v>0</v>
      </c>
      <c r="H25" s="10">
        <v>0</v>
      </c>
    </row>
    <row r="26" spans="2:8" x14ac:dyDescent="0.25">
      <c r="B26" s="22">
        <v>7</v>
      </c>
      <c r="C26" s="23" t="s">
        <v>36</v>
      </c>
      <c r="D26" s="24" t="s">
        <v>37</v>
      </c>
      <c r="E26" s="10"/>
      <c r="F26" s="10">
        <v>670.32</v>
      </c>
      <c r="G26" s="10">
        <v>0</v>
      </c>
      <c r="H26" s="10">
        <v>0</v>
      </c>
    </row>
    <row r="27" spans="2:8" x14ac:dyDescent="0.25">
      <c r="B27" s="22">
        <v>7</v>
      </c>
      <c r="C27" s="23" t="s">
        <v>38</v>
      </c>
      <c r="D27" s="24" t="s">
        <v>39</v>
      </c>
      <c r="E27" s="10"/>
      <c r="F27" s="10"/>
      <c r="G27" s="10">
        <v>0</v>
      </c>
      <c r="H27" s="10">
        <v>0</v>
      </c>
    </row>
    <row r="28" spans="2:8" x14ac:dyDescent="0.25">
      <c r="B28" s="22">
        <v>7</v>
      </c>
      <c r="C28" s="23" t="s">
        <v>40</v>
      </c>
      <c r="D28" s="24" t="s">
        <v>41</v>
      </c>
      <c r="E28" s="10"/>
      <c r="F28" s="10">
        <v>143.36000000000001</v>
      </c>
      <c r="G28" s="10">
        <v>0</v>
      </c>
      <c r="H28" s="10">
        <v>0</v>
      </c>
    </row>
    <row r="29" spans="2:8" x14ac:dyDescent="0.25">
      <c r="B29" s="22">
        <v>7</v>
      </c>
      <c r="C29" s="23" t="s">
        <v>42</v>
      </c>
      <c r="D29" s="24" t="s">
        <v>43</v>
      </c>
      <c r="E29" s="10">
        <v>3807.45</v>
      </c>
      <c r="F29" s="10">
        <v>1217.02</v>
      </c>
      <c r="G29" s="10">
        <v>946.3</v>
      </c>
      <c r="H29" s="10">
        <v>0</v>
      </c>
    </row>
    <row r="30" spans="2:8" x14ac:dyDescent="0.25">
      <c r="B30" s="22">
        <v>7</v>
      </c>
      <c r="C30" s="23" t="s">
        <v>44</v>
      </c>
      <c r="D30" s="24" t="s">
        <v>45</v>
      </c>
      <c r="E30" s="10"/>
      <c r="F30" s="10"/>
      <c r="G30" s="10">
        <v>0</v>
      </c>
      <c r="H30" s="10">
        <v>0</v>
      </c>
    </row>
    <row r="31" spans="2:8" x14ac:dyDescent="0.25">
      <c r="B31" s="22">
        <v>7</v>
      </c>
      <c r="C31" s="23" t="s">
        <v>46</v>
      </c>
      <c r="D31" s="24" t="s">
        <v>47</v>
      </c>
      <c r="E31" s="10"/>
      <c r="F31" s="10"/>
      <c r="G31" s="10">
        <v>0</v>
      </c>
      <c r="H31" s="10">
        <v>0</v>
      </c>
    </row>
    <row r="32" spans="2:8" x14ac:dyDescent="0.25">
      <c r="B32" s="22">
        <v>7</v>
      </c>
      <c r="C32" s="23" t="s">
        <v>48</v>
      </c>
      <c r="D32" s="24" t="s">
        <v>49</v>
      </c>
      <c r="E32" s="10"/>
      <c r="F32" s="10"/>
      <c r="G32" s="10">
        <v>0</v>
      </c>
      <c r="H32" s="10">
        <v>0</v>
      </c>
    </row>
    <row r="33" spans="2:8" x14ac:dyDescent="0.25">
      <c r="B33" s="22">
        <v>7</v>
      </c>
      <c r="C33" s="23" t="s">
        <v>50</v>
      </c>
      <c r="D33" s="24" t="s">
        <v>51</v>
      </c>
      <c r="E33" s="10"/>
      <c r="F33" s="10"/>
      <c r="G33" s="10">
        <v>0</v>
      </c>
      <c r="H33" s="10">
        <v>0</v>
      </c>
    </row>
    <row r="34" spans="2:8" x14ac:dyDescent="0.25">
      <c r="B34" s="22">
        <v>7</v>
      </c>
      <c r="C34" s="23" t="s">
        <v>52</v>
      </c>
      <c r="D34" s="24" t="s">
        <v>53</v>
      </c>
      <c r="E34" s="10"/>
      <c r="F34" s="10">
        <v>340.91</v>
      </c>
      <c r="G34" s="10">
        <v>0</v>
      </c>
      <c r="H34" s="10">
        <v>0</v>
      </c>
    </row>
    <row r="35" spans="2:8" x14ac:dyDescent="0.25">
      <c r="B35" s="22">
        <v>7</v>
      </c>
      <c r="C35" s="23" t="s">
        <v>54</v>
      </c>
      <c r="D35" s="24" t="s">
        <v>55</v>
      </c>
      <c r="E35" s="10"/>
      <c r="F35" s="10"/>
      <c r="G35" s="10">
        <v>0</v>
      </c>
      <c r="H35" s="10">
        <v>0</v>
      </c>
    </row>
    <row r="36" spans="2:8" x14ac:dyDescent="0.25">
      <c r="B36" s="22">
        <v>7</v>
      </c>
      <c r="C36" s="23" t="s">
        <v>56</v>
      </c>
      <c r="D36" s="24" t="s">
        <v>57</v>
      </c>
      <c r="E36" s="10"/>
      <c r="F36" s="10">
        <v>424.08</v>
      </c>
      <c r="G36" s="10">
        <v>0</v>
      </c>
      <c r="H36" s="10">
        <v>0</v>
      </c>
    </row>
    <row r="37" spans="2:8" x14ac:dyDescent="0.25">
      <c r="B37" s="22">
        <v>7</v>
      </c>
      <c r="C37" s="23" t="s">
        <v>58</v>
      </c>
      <c r="D37" s="24" t="s">
        <v>59</v>
      </c>
      <c r="E37" s="10"/>
      <c r="F37" s="10"/>
      <c r="G37" s="10">
        <v>0</v>
      </c>
      <c r="H37" s="10">
        <v>0</v>
      </c>
    </row>
    <row r="38" spans="2:8" x14ac:dyDescent="0.25">
      <c r="B38" s="22">
        <v>7</v>
      </c>
      <c r="C38" s="23" t="s">
        <v>60</v>
      </c>
      <c r="D38" s="24" t="s">
        <v>61</v>
      </c>
      <c r="E38" s="10"/>
      <c r="F38" s="10"/>
      <c r="G38" s="10">
        <v>0</v>
      </c>
      <c r="H38" s="10">
        <v>0</v>
      </c>
    </row>
    <row r="39" spans="2:8" x14ac:dyDescent="0.25">
      <c r="B39" s="22">
        <v>7</v>
      </c>
      <c r="C39" s="23" t="s">
        <v>62</v>
      </c>
      <c r="D39" s="24" t="s">
        <v>63</v>
      </c>
      <c r="E39" s="10"/>
      <c r="F39" s="10"/>
      <c r="G39" s="10">
        <v>0</v>
      </c>
      <c r="H39" s="10">
        <v>0</v>
      </c>
    </row>
    <row r="40" spans="2:8" x14ac:dyDescent="0.25">
      <c r="B40" s="22">
        <v>7</v>
      </c>
      <c r="C40" s="23" t="s">
        <v>64</v>
      </c>
      <c r="D40" s="32" t="s">
        <v>65</v>
      </c>
      <c r="E40" s="10"/>
      <c r="F40" s="10"/>
      <c r="G40" s="10">
        <v>310.5</v>
      </c>
      <c r="H40" s="10">
        <v>0</v>
      </c>
    </row>
    <row r="41" spans="2:8" x14ac:dyDescent="0.25">
      <c r="B41" s="22">
        <v>7</v>
      </c>
      <c r="C41" s="23" t="s">
        <v>66</v>
      </c>
      <c r="D41" s="24" t="s">
        <v>67</v>
      </c>
      <c r="E41" s="10"/>
      <c r="F41" s="10"/>
      <c r="G41" s="10">
        <v>0</v>
      </c>
      <c r="H41" s="10">
        <v>0</v>
      </c>
    </row>
    <row r="42" spans="2:8" x14ac:dyDescent="0.25">
      <c r="B42" s="22">
        <v>7</v>
      </c>
      <c r="C42" s="23" t="s">
        <v>68</v>
      </c>
      <c r="D42" s="24" t="s">
        <v>69</v>
      </c>
      <c r="E42" s="10"/>
      <c r="F42" s="10"/>
      <c r="G42" s="10">
        <v>0</v>
      </c>
      <c r="H42" s="10">
        <v>0</v>
      </c>
    </row>
    <row r="43" spans="2:8" x14ac:dyDescent="0.25">
      <c r="B43" s="22">
        <v>7</v>
      </c>
      <c r="C43" s="23" t="s">
        <v>70</v>
      </c>
      <c r="D43" s="24" t="s">
        <v>71</v>
      </c>
      <c r="E43" s="10"/>
      <c r="F43" s="10"/>
      <c r="G43" s="10">
        <v>9</v>
      </c>
      <c r="H43" s="10">
        <v>0</v>
      </c>
    </row>
    <row r="44" spans="2:8" x14ac:dyDescent="0.25">
      <c r="B44" s="22">
        <v>7</v>
      </c>
      <c r="C44" s="23" t="s">
        <v>72</v>
      </c>
      <c r="D44" s="24" t="s">
        <v>73</v>
      </c>
      <c r="E44" s="10"/>
      <c r="F44" s="10"/>
      <c r="G44" s="10">
        <v>0</v>
      </c>
      <c r="H44" s="10">
        <v>0</v>
      </c>
    </row>
    <row r="45" spans="2:8" x14ac:dyDescent="0.25">
      <c r="B45" s="22">
        <v>7</v>
      </c>
      <c r="C45" s="23" t="s">
        <v>74</v>
      </c>
      <c r="D45" s="24" t="s">
        <v>75</v>
      </c>
      <c r="E45" s="10"/>
      <c r="F45" s="10"/>
      <c r="G45" s="10">
        <v>910.8</v>
      </c>
      <c r="H45" s="10">
        <v>0</v>
      </c>
    </row>
    <row r="46" spans="2:8" x14ac:dyDescent="0.25">
      <c r="B46" s="29"/>
      <c r="C46" s="30"/>
      <c r="D46" s="31"/>
      <c r="E46" s="10"/>
      <c r="F46" s="5"/>
      <c r="G46" s="5"/>
      <c r="H46" s="7"/>
    </row>
    <row r="47" spans="2:8" x14ac:dyDescent="0.25">
      <c r="B47" s="29"/>
      <c r="C47" s="30"/>
      <c r="D47" s="31"/>
      <c r="E47" s="10"/>
      <c r="F47" s="5"/>
      <c r="G47" s="5"/>
      <c r="H47" s="7"/>
    </row>
    <row r="48" spans="2:8" x14ac:dyDescent="0.25">
      <c r="B48" s="29"/>
      <c r="C48" s="30"/>
      <c r="D48" s="31"/>
      <c r="E48" s="10"/>
      <c r="F48" s="5"/>
      <c r="G48" s="5"/>
      <c r="H48" s="7"/>
    </row>
    <row r="49" spans="2:8" x14ac:dyDescent="0.25">
      <c r="B49" s="29"/>
      <c r="C49" s="30"/>
      <c r="D49" s="31"/>
      <c r="E49" s="10"/>
      <c r="F49" s="5"/>
      <c r="G49" s="5"/>
      <c r="H49" s="7"/>
    </row>
    <row r="50" spans="2:8" x14ac:dyDescent="0.25">
      <c r="B50" s="29"/>
      <c r="C50" s="30"/>
      <c r="D50" s="31"/>
      <c r="E50" s="10"/>
      <c r="F50" s="5"/>
      <c r="G50" s="5"/>
      <c r="H50" s="7"/>
    </row>
    <row r="51" spans="2:8" x14ac:dyDescent="0.25">
      <c r="B51" s="29"/>
      <c r="C51" s="30"/>
      <c r="D51" s="31"/>
      <c r="E51" s="10"/>
      <c r="F51" s="5"/>
      <c r="G51" s="5"/>
      <c r="H51" s="7"/>
    </row>
    <row r="52" spans="2:8" x14ac:dyDescent="0.25">
      <c r="E52" s="8"/>
      <c r="F52" s="8"/>
      <c r="G52" s="8"/>
      <c r="H52" s="8"/>
    </row>
    <row r="53" spans="2:8" x14ac:dyDescent="0.25">
      <c r="D53" s="25" t="s">
        <v>76</v>
      </c>
      <c r="E53" s="26">
        <f>SUM(E11:E51)</f>
        <v>4223.4799999999996</v>
      </c>
      <c r="F53" s="27">
        <f t="shared" ref="F53:H53" si="0">SUM(F11:F51)</f>
        <v>5519.32</v>
      </c>
      <c r="G53" s="27">
        <f t="shared" si="0"/>
        <v>4623.6000000000004</v>
      </c>
      <c r="H53" s="28">
        <f t="shared" si="0"/>
        <v>0</v>
      </c>
    </row>
  </sheetData>
  <sheetProtection sort="0" autoFilter="0"/>
  <mergeCells count="3">
    <mergeCell ref="D3:G4"/>
    <mergeCell ref="B6:E7"/>
    <mergeCell ref="E9:H9"/>
  </mergeCells>
  <pageMargins left="0.7" right="0.7" top="0.75" bottom="0.75"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3F029-C755-4369-A600-CA63E6DAF87F}">
  <sheetPr>
    <tabColor rgb="FF0000FF"/>
  </sheetPr>
  <dimension ref="B1:H65"/>
  <sheetViews>
    <sheetView workbookViewId="0">
      <pane ySplit="10" topLeftCell="A46" activePane="bottomLeft" state="frozen"/>
      <selection pane="bottomLeft" activeCell="E45" sqref="E45"/>
    </sheetView>
  </sheetViews>
  <sheetFormatPr defaultRowHeight="15" x14ac:dyDescent="0.25"/>
  <cols>
    <col min="1" max="1" width="4.140625" customWidth="1"/>
    <col min="2" max="2" width="15.42578125" bestFit="1" customWidth="1"/>
    <col min="3" max="3" width="34" style="1" bestFit="1" customWidth="1"/>
    <col min="4" max="4" width="65.28515625" bestFit="1" customWidth="1"/>
    <col min="5" max="5" width="38.28515625" customWidth="1"/>
    <col min="6" max="6" width="27.7109375" customWidth="1"/>
    <col min="7" max="7" width="36.85546875" customWidth="1"/>
    <col min="8" max="8" width="31.7109375" customWidth="1"/>
  </cols>
  <sheetData>
    <row r="1" spans="2:8" ht="5.25" customHeight="1" thickBot="1" x14ac:dyDescent="0.3"/>
    <row r="2" spans="2:8" ht="19.899999999999999" customHeight="1" thickBot="1" x14ac:dyDescent="0.3">
      <c r="B2" s="33" t="s">
        <v>0</v>
      </c>
      <c r="C2" s="18" t="s">
        <v>77</v>
      </c>
    </row>
    <row r="3" spans="2:8" ht="15.75" thickBot="1" x14ac:dyDescent="0.3">
      <c r="B3" s="19" t="s">
        <v>1</v>
      </c>
      <c r="C3" s="34" t="s">
        <v>153</v>
      </c>
      <c r="D3" s="47" t="s">
        <v>85</v>
      </c>
      <c r="E3" s="47"/>
      <c r="F3" s="47"/>
      <c r="G3" s="47"/>
    </row>
    <row r="4" spans="2:8" ht="30.75" thickBot="1" x14ac:dyDescent="0.3">
      <c r="B4" s="20" t="s">
        <v>2</v>
      </c>
      <c r="C4" s="21" t="s">
        <v>154</v>
      </c>
      <c r="D4" s="47"/>
      <c r="E4" s="47"/>
      <c r="F4" s="47"/>
      <c r="G4" s="47"/>
    </row>
    <row r="6" spans="2:8" ht="15" customHeight="1" x14ac:dyDescent="0.25">
      <c r="B6" s="41" t="s">
        <v>84</v>
      </c>
      <c r="C6" s="42"/>
      <c r="D6" s="42"/>
      <c r="E6" s="43"/>
      <c r="F6" s="2"/>
    </row>
    <row r="7" spans="2:8" x14ac:dyDescent="0.25">
      <c r="B7" s="44"/>
      <c r="C7" s="45"/>
      <c r="D7" s="45"/>
      <c r="E7" s="46"/>
      <c r="F7" s="2"/>
    </row>
    <row r="8" spans="2:8" ht="15.75" thickBot="1" x14ac:dyDescent="0.3">
      <c r="B8" s="6"/>
      <c r="C8" s="6"/>
      <c r="D8" s="6"/>
      <c r="E8" s="6"/>
      <c r="F8" s="2"/>
      <c r="G8" s="2"/>
      <c r="H8" s="2"/>
    </row>
    <row r="9" spans="2:8" ht="19.899999999999999" customHeight="1" thickTop="1" x14ac:dyDescent="0.3">
      <c r="B9" s="3"/>
      <c r="C9" s="4"/>
      <c r="D9" s="9"/>
      <c r="E9" s="48" t="s">
        <v>155</v>
      </c>
      <c r="F9" s="49"/>
      <c r="G9" s="49"/>
      <c r="H9" s="50"/>
    </row>
    <row r="10" spans="2:8" ht="60" x14ac:dyDescent="0.25">
      <c r="B10" s="11" t="s">
        <v>3</v>
      </c>
      <c r="C10" s="12" t="s">
        <v>4</v>
      </c>
      <c r="D10" s="13" t="s">
        <v>5</v>
      </c>
      <c r="E10" s="14" t="s">
        <v>156</v>
      </c>
      <c r="F10" s="15" t="s">
        <v>157</v>
      </c>
      <c r="G10" s="15" t="s">
        <v>158</v>
      </c>
      <c r="H10" s="16" t="s">
        <v>159</v>
      </c>
    </row>
    <row r="11" spans="2:8" ht="16.899999999999999" customHeight="1" x14ac:dyDescent="0.25">
      <c r="B11" s="52">
        <v>7</v>
      </c>
      <c r="C11" s="53" t="s">
        <v>6</v>
      </c>
      <c r="D11" s="54" t="s">
        <v>7</v>
      </c>
      <c r="E11" s="10">
        <f>January!E11+February!E11+March!E11</f>
        <v>115</v>
      </c>
      <c r="F11" s="10">
        <f>January!F11+February!F11+March!F11</f>
        <v>56.34</v>
      </c>
      <c r="G11" s="10">
        <f>January!G11+February!G11+March!G11</f>
        <v>8.6</v>
      </c>
      <c r="H11" s="10">
        <f>January!H11+February!H11+March!H11</f>
        <v>8.6</v>
      </c>
    </row>
    <row r="12" spans="2:8" x14ac:dyDescent="0.25">
      <c r="B12" s="52">
        <v>7</v>
      </c>
      <c r="C12" s="53" t="s">
        <v>8</v>
      </c>
      <c r="D12" s="54" t="s">
        <v>9</v>
      </c>
      <c r="E12" s="10">
        <f>January!E12+February!E12+March!E12</f>
        <v>257.84000000000003</v>
      </c>
      <c r="F12" s="10">
        <f>January!F12+February!F12+March!F12</f>
        <v>269.34000000000003</v>
      </c>
      <c r="G12" s="10">
        <f>January!G12+February!G12+March!G12</f>
        <v>0</v>
      </c>
      <c r="H12" s="10">
        <f>January!H12+February!H12+March!H12</f>
        <v>70.2</v>
      </c>
    </row>
    <row r="13" spans="2:8" x14ac:dyDescent="0.25">
      <c r="B13" s="52">
        <v>7</v>
      </c>
      <c r="C13" s="53" t="s">
        <v>10</v>
      </c>
      <c r="D13" s="54" t="s">
        <v>11</v>
      </c>
      <c r="E13" s="10">
        <f>January!E13+February!E13+March!E13</f>
        <v>0</v>
      </c>
      <c r="F13" s="10">
        <f>January!F13+February!F13+March!F13</f>
        <v>0</v>
      </c>
      <c r="G13" s="10">
        <f>January!G13+February!G13+March!G13</f>
        <v>0</v>
      </c>
      <c r="H13" s="10">
        <f>January!H13+February!H13+March!H13</f>
        <v>0</v>
      </c>
    </row>
    <row r="14" spans="2:8" x14ac:dyDescent="0.25">
      <c r="B14" s="52">
        <v>7</v>
      </c>
      <c r="C14" s="53" t="s">
        <v>12</v>
      </c>
      <c r="D14" s="54" t="s">
        <v>13</v>
      </c>
      <c r="E14" s="10">
        <f>January!E14+February!E14+March!E14</f>
        <v>0</v>
      </c>
      <c r="F14" s="10">
        <f>January!F14+February!F14+March!F14</f>
        <v>0</v>
      </c>
      <c r="G14" s="10">
        <f>January!G14+February!G14+March!G14</f>
        <v>0</v>
      </c>
      <c r="H14" s="10">
        <f>January!H14+February!H14+March!H14</f>
        <v>0</v>
      </c>
    </row>
    <row r="15" spans="2:8" x14ac:dyDescent="0.25">
      <c r="B15" s="52">
        <v>7</v>
      </c>
      <c r="C15" s="53" t="s">
        <v>14</v>
      </c>
      <c r="D15" s="54" t="s">
        <v>15</v>
      </c>
      <c r="E15" s="10">
        <f>January!E15+February!E15+March!E15</f>
        <v>4561.21</v>
      </c>
      <c r="F15" s="10">
        <f>January!F15+February!F15+March!F15</f>
        <v>2658.19</v>
      </c>
      <c r="G15" s="10">
        <f>January!G15+February!G15+March!G15</f>
        <v>0</v>
      </c>
      <c r="H15" s="10">
        <f>January!H15+February!H15+March!H15</f>
        <v>136.80000000000001</v>
      </c>
    </row>
    <row r="16" spans="2:8" x14ac:dyDescent="0.25">
      <c r="B16" s="52">
        <v>7</v>
      </c>
      <c r="C16" s="53" t="s">
        <v>16</v>
      </c>
      <c r="D16" s="54" t="s">
        <v>17</v>
      </c>
      <c r="E16" s="10">
        <f>January!E16+February!E16+March!E16</f>
        <v>0</v>
      </c>
      <c r="F16" s="10">
        <f>January!F16+February!F16+March!F16</f>
        <v>0</v>
      </c>
      <c r="G16" s="10">
        <f>January!G16+February!G16+March!G16</f>
        <v>0</v>
      </c>
      <c r="H16" s="10">
        <f>January!H16+February!H16+March!H16</f>
        <v>0</v>
      </c>
    </row>
    <row r="17" spans="2:8" x14ac:dyDescent="0.25">
      <c r="B17" s="52">
        <v>7</v>
      </c>
      <c r="C17" s="53" t="s">
        <v>18</v>
      </c>
      <c r="D17" s="54" t="s">
        <v>19</v>
      </c>
      <c r="E17" s="10">
        <f>January!E17+February!E17+March!E17</f>
        <v>0</v>
      </c>
      <c r="F17" s="10">
        <f>January!F17+February!F17+March!F17</f>
        <v>0</v>
      </c>
      <c r="G17" s="10">
        <f>January!G17+February!G17+March!G17</f>
        <v>0</v>
      </c>
      <c r="H17" s="10">
        <f>January!H17+February!H17+March!H17</f>
        <v>0</v>
      </c>
    </row>
    <row r="18" spans="2:8" x14ac:dyDescent="0.25">
      <c r="B18" s="52">
        <v>7</v>
      </c>
      <c r="C18" s="53" t="s">
        <v>20</v>
      </c>
      <c r="D18" s="54" t="s">
        <v>21</v>
      </c>
      <c r="E18" s="10">
        <f>January!E18+February!E18+March!E18</f>
        <v>0</v>
      </c>
      <c r="F18" s="10">
        <f>January!F18+February!F18+March!F18</f>
        <v>0</v>
      </c>
      <c r="G18" s="10">
        <f>January!G18+February!G18+March!G18</f>
        <v>0</v>
      </c>
      <c r="H18" s="10">
        <f>January!H18+February!H18+March!H18</f>
        <v>0</v>
      </c>
    </row>
    <row r="19" spans="2:8" x14ac:dyDescent="0.25">
      <c r="B19" s="52">
        <v>7</v>
      </c>
      <c r="C19" s="53" t="s">
        <v>22</v>
      </c>
      <c r="D19" s="54" t="s">
        <v>23</v>
      </c>
      <c r="E19" s="10">
        <f>January!E19+February!E19+March!E19</f>
        <v>0</v>
      </c>
      <c r="F19" s="10">
        <f>January!F19+February!F19+March!F19</f>
        <v>0</v>
      </c>
      <c r="G19" s="10">
        <f>January!G19+February!G19+March!G19</f>
        <v>0</v>
      </c>
      <c r="H19" s="10">
        <f>January!H19+February!H19+March!H19</f>
        <v>0</v>
      </c>
    </row>
    <row r="20" spans="2:8" x14ac:dyDescent="0.25">
      <c r="B20" s="52">
        <v>7</v>
      </c>
      <c r="C20" s="53" t="s">
        <v>24</v>
      </c>
      <c r="D20" s="54" t="s">
        <v>25</v>
      </c>
      <c r="E20" s="10">
        <f>January!E20+February!E20+March!E20</f>
        <v>0</v>
      </c>
      <c r="F20" s="10">
        <f>January!F20+February!F20+March!F20</f>
        <v>0</v>
      </c>
      <c r="G20" s="10">
        <f>January!G20+February!G20+March!G20</f>
        <v>0</v>
      </c>
      <c r="H20" s="10">
        <f>January!H20+February!H20+March!H20</f>
        <v>0</v>
      </c>
    </row>
    <row r="21" spans="2:8" x14ac:dyDescent="0.25">
      <c r="B21" s="52">
        <v>7</v>
      </c>
      <c r="C21" s="53" t="s">
        <v>26</v>
      </c>
      <c r="D21" s="54" t="s">
        <v>27</v>
      </c>
      <c r="E21" s="10">
        <f>January!E21+February!E21+March!E21</f>
        <v>186.64</v>
      </c>
      <c r="F21" s="10">
        <f>January!F21+February!F21+March!F21</f>
        <v>226.48999999999998</v>
      </c>
      <c r="G21" s="10">
        <f>January!G21+February!G21+March!G21</f>
        <v>18</v>
      </c>
      <c r="H21" s="10">
        <f>January!H21+February!H21+March!H21</f>
        <v>22.5</v>
      </c>
    </row>
    <row r="22" spans="2:8" x14ac:dyDescent="0.25">
      <c r="B22" s="52">
        <v>7</v>
      </c>
      <c r="C22" s="53" t="s">
        <v>28</v>
      </c>
      <c r="D22" s="54" t="s">
        <v>29</v>
      </c>
      <c r="E22" s="10">
        <f>January!E22+February!E22+March!E22</f>
        <v>77.38</v>
      </c>
      <c r="F22" s="10">
        <f>January!F22+February!F22+March!F22</f>
        <v>113.78</v>
      </c>
      <c r="G22" s="10">
        <f>January!G22+February!G22+March!G22</f>
        <v>0</v>
      </c>
      <c r="H22" s="10">
        <f>January!H22+February!H22+March!H22</f>
        <v>0</v>
      </c>
    </row>
    <row r="23" spans="2:8" x14ac:dyDescent="0.25">
      <c r="B23" s="52">
        <v>7</v>
      </c>
      <c r="C23" s="53" t="s">
        <v>30</v>
      </c>
      <c r="D23" s="55" t="s">
        <v>31</v>
      </c>
      <c r="E23" s="10">
        <f>January!E23+February!E23+March!E23</f>
        <v>24007.989999999998</v>
      </c>
      <c r="F23" s="10">
        <f>January!F23+February!F23+March!F23</f>
        <v>0</v>
      </c>
      <c r="G23" s="10">
        <f>January!G23+February!G23+March!G23</f>
        <v>2692.8</v>
      </c>
      <c r="H23" s="10">
        <f>January!H23+February!H23+March!H23</f>
        <v>0</v>
      </c>
    </row>
    <row r="24" spans="2:8" x14ac:dyDescent="0.25">
      <c r="B24" s="52">
        <v>7</v>
      </c>
      <c r="C24" s="53" t="s">
        <v>32</v>
      </c>
      <c r="D24" s="54" t="s">
        <v>33</v>
      </c>
      <c r="E24" s="10">
        <f>January!E24+February!E24+March!E24</f>
        <v>0</v>
      </c>
      <c r="F24" s="10">
        <f>January!F24+February!F24+March!F24</f>
        <v>0</v>
      </c>
      <c r="G24" s="10">
        <f>January!G24+February!G24+March!G24</f>
        <v>0</v>
      </c>
      <c r="H24" s="10">
        <f>January!H24+February!H24+March!H24</f>
        <v>0</v>
      </c>
    </row>
    <row r="25" spans="2:8" x14ac:dyDescent="0.25">
      <c r="B25" s="52">
        <v>7</v>
      </c>
      <c r="C25" s="53" t="s">
        <v>34</v>
      </c>
      <c r="D25" s="54" t="s">
        <v>35</v>
      </c>
      <c r="E25" s="10">
        <f>January!E25+February!E25+March!E25</f>
        <v>430.08</v>
      </c>
      <c r="F25" s="10">
        <f>January!F25+February!F25+March!F25</f>
        <v>480.15999999999997</v>
      </c>
      <c r="G25" s="10">
        <f>January!G25+February!G25+March!G25</f>
        <v>0</v>
      </c>
      <c r="H25" s="10">
        <f>January!H25+February!H25+March!H25</f>
        <v>0</v>
      </c>
    </row>
    <row r="26" spans="2:8" x14ac:dyDescent="0.25">
      <c r="B26" s="52">
        <v>7</v>
      </c>
      <c r="C26" s="53" t="s">
        <v>36</v>
      </c>
      <c r="D26" s="54" t="s">
        <v>37</v>
      </c>
      <c r="E26" s="10">
        <f>January!E26+February!E26+March!E26</f>
        <v>230</v>
      </c>
      <c r="F26" s="10">
        <f>January!F26+February!F26+March!F26</f>
        <v>670.32</v>
      </c>
      <c r="G26" s="10">
        <f>January!G26+February!G26+March!G26</f>
        <v>0</v>
      </c>
      <c r="H26" s="10">
        <f>January!H26+February!H26+March!H26</f>
        <v>0</v>
      </c>
    </row>
    <row r="27" spans="2:8" x14ac:dyDescent="0.25">
      <c r="B27" s="52">
        <v>7</v>
      </c>
      <c r="C27" s="53" t="s">
        <v>38</v>
      </c>
      <c r="D27" s="54" t="s">
        <v>39</v>
      </c>
      <c r="E27" s="10">
        <f>January!E27+February!E27+March!E27</f>
        <v>0</v>
      </c>
      <c r="F27" s="10">
        <f>January!F27+February!F27+March!F27</f>
        <v>0</v>
      </c>
      <c r="G27" s="10">
        <f>January!G27+February!G27+March!G27</f>
        <v>0</v>
      </c>
      <c r="H27" s="10">
        <f>January!H27+February!H27+March!H27</f>
        <v>0</v>
      </c>
    </row>
    <row r="28" spans="2:8" x14ac:dyDescent="0.25">
      <c r="B28" s="52">
        <v>7</v>
      </c>
      <c r="C28" s="53" t="s">
        <v>40</v>
      </c>
      <c r="D28" s="54" t="s">
        <v>41</v>
      </c>
      <c r="E28" s="10">
        <f>January!E28+February!E28+March!E28</f>
        <v>143.36000000000001</v>
      </c>
      <c r="F28" s="10">
        <f>January!F28+February!F28+March!F28</f>
        <v>143.36000000000001</v>
      </c>
      <c r="G28" s="10">
        <f>January!G28+February!G28+March!G28</f>
        <v>0</v>
      </c>
      <c r="H28" s="10">
        <f>January!H28+February!H28+March!H28</f>
        <v>0</v>
      </c>
    </row>
    <row r="29" spans="2:8" x14ac:dyDescent="0.25">
      <c r="B29" s="52">
        <v>7</v>
      </c>
      <c r="C29" s="53" t="s">
        <v>42</v>
      </c>
      <c r="D29" s="54" t="s">
        <v>43</v>
      </c>
      <c r="E29" s="10">
        <f>January!E29+February!E29+March!E29</f>
        <v>5024.4699999999993</v>
      </c>
      <c r="F29" s="10">
        <f>January!F29+February!F29+March!F29</f>
        <v>1217.02</v>
      </c>
      <c r="G29" s="10">
        <f>January!G29+February!G29+March!G29</f>
        <v>1619</v>
      </c>
      <c r="H29" s="10">
        <f>January!H29+February!H29+March!H29</f>
        <v>0</v>
      </c>
    </row>
    <row r="30" spans="2:8" x14ac:dyDescent="0.25">
      <c r="B30" s="52">
        <v>7</v>
      </c>
      <c r="C30" s="53" t="s">
        <v>44</v>
      </c>
      <c r="D30" s="54" t="s">
        <v>45</v>
      </c>
      <c r="E30" s="10">
        <f>January!E30+February!E30+March!E30</f>
        <v>0</v>
      </c>
      <c r="F30" s="10">
        <f>January!F30+February!F30+March!F30</f>
        <v>0</v>
      </c>
      <c r="G30" s="10">
        <f>January!G30+February!G30+March!G30</f>
        <v>0</v>
      </c>
      <c r="H30" s="10">
        <f>January!H30+February!H30+March!H30</f>
        <v>0</v>
      </c>
    </row>
    <row r="31" spans="2:8" x14ac:dyDescent="0.25">
      <c r="B31" s="52">
        <v>7</v>
      </c>
      <c r="C31" s="53" t="s">
        <v>46</v>
      </c>
      <c r="D31" s="54" t="s">
        <v>47</v>
      </c>
      <c r="E31" s="10">
        <f>January!E31+February!E31+March!E31</f>
        <v>0</v>
      </c>
      <c r="F31" s="10">
        <f>January!F31+February!F31+March!F31</f>
        <v>0</v>
      </c>
      <c r="G31" s="10">
        <f>January!G31+February!G31+March!G31</f>
        <v>0</v>
      </c>
      <c r="H31" s="10">
        <f>January!H31+February!H31+March!H31</f>
        <v>0</v>
      </c>
    </row>
    <row r="32" spans="2:8" x14ac:dyDescent="0.25">
      <c r="B32" s="52">
        <v>7</v>
      </c>
      <c r="C32" s="53" t="s">
        <v>48</v>
      </c>
      <c r="D32" s="54" t="s">
        <v>49</v>
      </c>
      <c r="E32" s="10">
        <f>January!E32+February!E32+March!E32</f>
        <v>0</v>
      </c>
      <c r="F32" s="10">
        <f>January!F32+February!F32+March!F32</f>
        <v>0</v>
      </c>
      <c r="G32" s="10">
        <f>January!G32+February!G32+March!G32</f>
        <v>0</v>
      </c>
      <c r="H32" s="10">
        <f>January!H32+February!H32+March!H32</f>
        <v>0</v>
      </c>
    </row>
    <row r="33" spans="2:8" x14ac:dyDescent="0.25">
      <c r="B33" s="52">
        <v>7</v>
      </c>
      <c r="C33" s="53" t="s">
        <v>50</v>
      </c>
      <c r="D33" s="54" t="s">
        <v>51</v>
      </c>
      <c r="E33" s="10">
        <f>January!E33+February!E33+March!E33</f>
        <v>0</v>
      </c>
      <c r="F33" s="10">
        <f>January!F33+February!F33+March!F33</f>
        <v>0</v>
      </c>
      <c r="G33" s="10">
        <f>January!G33+February!G33+March!G33</f>
        <v>0</v>
      </c>
      <c r="H33" s="10">
        <f>January!H33+February!H33+March!H33</f>
        <v>0</v>
      </c>
    </row>
    <row r="34" spans="2:8" x14ac:dyDescent="0.25">
      <c r="B34" s="52">
        <v>7</v>
      </c>
      <c r="C34" s="53" t="s">
        <v>52</v>
      </c>
      <c r="D34" s="54" t="s">
        <v>53</v>
      </c>
      <c r="E34" s="10">
        <f>January!E34+February!E34+March!E34</f>
        <v>340.91</v>
      </c>
      <c r="F34" s="10">
        <f>January!F34+February!F34+March!F34</f>
        <v>586.43000000000006</v>
      </c>
      <c r="G34" s="10">
        <f>January!G34+February!G34+March!G34</f>
        <v>0</v>
      </c>
      <c r="H34" s="10">
        <f>January!H34+February!H34+March!H34</f>
        <v>0</v>
      </c>
    </row>
    <row r="35" spans="2:8" x14ac:dyDescent="0.25">
      <c r="B35" s="52">
        <v>7</v>
      </c>
      <c r="C35" s="53" t="s">
        <v>54</v>
      </c>
      <c r="D35" s="54" t="s">
        <v>55</v>
      </c>
      <c r="E35" s="10">
        <f>January!E35+February!E35+March!E35</f>
        <v>149.05000000000001</v>
      </c>
      <c r="F35" s="10">
        <f>January!F35+February!F35+March!F35</f>
        <v>0</v>
      </c>
      <c r="G35" s="10">
        <f>January!G35+February!G35+March!G35</f>
        <v>0</v>
      </c>
      <c r="H35" s="10">
        <f>January!H35+February!H35+March!H35</f>
        <v>0</v>
      </c>
    </row>
    <row r="36" spans="2:8" x14ac:dyDescent="0.25">
      <c r="B36" s="52">
        <v>7</v>
      </c>
      <c r="C36" s="53" t="s">
        <v>56</v>
      </c>
      <c r="D36" s="54" t="s">
        <v>57</v>
      </c>
      <c r="E36" s="10">
        <f>January!E36+February!E36+March!E36</f>
        <v>424.08</v>
      </c>
      <c r="F36" s="10">
        <f>January!F36+February!F36+March!F36</f>
        <v>843.92</v>
      </c>
      <c r="G36" s="10">
        <f>January!G36+February!G36+March!G36</f>
        <v>0</v>
      </c>
      <c r="H36" s="10">
        <f>January!H36+February!H36+March!H36</f>
        <v>668</v>
      </c>
    </row>
    <row r="37" spans="2:8" x14ac:dyDescent="0.25">
      <c r="B37" s="52">
        <v>7</v>
      </c>
      <c r="C37" s="53" t="s">
        <v>58</v>
      </c>
      <c r="D37" s="54" t="s">
        <v>59</v>
      </c>
      <c r="E37" s="10">
        <f>January!E37+February!E37+March!E37</f>
        <v>0</v>
      </c>
      <c r="F37" s="10">
        <f>January!F37+February!F37+March!F37</f>
        <v>83.58</v>
      </c>
      <c r="G37" s="10">
        <f>January!G37+February!G37+March!G37</f>
        <v>0</v>
      </c>
      <c r="H37" s="10">
        <f>January!H37+February!H37+March!H37</f>
        <v>0</v>
      </c>
    </row>
    <row r="38" spans="2:8" x14ac:dyDescent="0.25">
      <c r="B38" s="52">
        <v>7</v>
      </c>
      <c r="C38" s="53" t="s">
        <v>60</v>
      </c>
      <c r="D38" s="54" t="s">
        <v>61</v>
      </c>
      <c r="E38" s="10">
        <f>January!E38+February!E38+March!E38</f>
        <v>0</v>
      </c>
      <c r="F38" s="10">
        <f>January!F38+February!F38+March!F38</f>
        <v>0</v>
      </c>
      <c r="G38" s="10">
        <f>January!G38+February!G38+March!G38</f>
        <v>0</v>
      </c>
      <c r="H38" s="10">
        <f>January!H38+February!H38+March!H38</f>
        <v>0</v>
      </c>
    </row>
    <row r="39" spans="2:8" x14ac:dyDescent="0.25">
      <c r="B39" s="52">
        <v>7</v>
      </c>
      <c r="C39" s="53" t="s">
        <v>62</v>
      </c>
      <c r="D39" s="54" t="s">
        <v>63</v>
      </c>
      <c r="E39" s="10">
        <f>January!E39+February!E39+March!E39</f>
        <v>0</v>
      </c>
      <c r="F39" s="10">
        <f>January!F39+February!F39+March!F39</f>
        <v>0</v>
      </c>
      <c r="G39" s="10">
        <f>January!G39+February!G39+March!G39</f>
        <v>0</v>
      </c>
      <c r="H39" s="10">
        <f>January!H39+February!H39+March!H39</f>
        <v>0</v>
      </c>
    </row>
    <row r="40" spans="2:8" x14ac:dyDescent="0.25">
      <c r="B40" s="52">
        <v>7</v>
      </c>
      <c r="C40" s="53" t="s">
        <v>64</v>
      </c>
      <c r="D40" s="55" t="s">
        <v>65</v>
      </c>
      <c r="E40" s="10">
        <f>January!E40+February!E40+March!E40</f>
        <v>3812.33</v>
      </c>
      <c r="F40" s="10">
        <f>January!F40+February!F40+March!F40</f>
        <v>5396.13</v>
      </c>
      <c r="G40" s="10">
        <f>January!G40+February!G40+March!G40</f>
        <v>1201.5</v>
      </c>
      <c r="H40" s="10">
        <f>January!H40+February!H40+March!H40</f>
        <v>0</v>
      </c>
    </row>
    <row r="41" spans="2:8" x14ac:dyDescent="0.25">
      <c r="B41" s="52">
        <v>7</v>
      </c>
      <c r="C41" s="53" t="s">
        <v>66</v>
      </c>
      <c r="D41" s="54" t="s">
        <v>67</v>
      </c>
      <c r="E41" s="10">
        <f>January!E41+February!E41+March!E41</f>
        <v>115</v>
      </c>
      <c r="F41" s="10">
        <f>January!F41+February!F41+March!F41</f>
        <v>0</v>
      </c>
      <c r="G41" s="10">
        <f>January!G41+February!G41+March!G41</f>
        <v>11</v>
      </c>
      <c r="H41" s="10">
        <f>January!H41+February!H41+March!H41</f>
        <v>0</v>
      </c>
    </row>
    <row r="42" spans="2:8" x14ac:dyDescent="0.25">
      <c r="B42" s="52">
        <v>7</v>
      </c>
      <c r="C42" s="53" t="s">
        <v>68</v>
      </c>
      <c r="D42" s="54" t="s">
        <v>69</v>
      </c>
      <c r="E42" s="10">
        <f>January!E42+February!E42+March!E42</f>
        <v>0</v>
      </c>
      <c r="F42" s="10">
        <f>January!F42+February!F42+March!F42</f>
        <v>5.6</v>
      </c>
      <c r="G42" s="10">
        <f>January!G42+February!G42+March!G42</f>
        <v>0</v>
      </c>
      <c r="H42" s="10">
        <f>January!H42+February!H42+March!H42</f>
        <v>3.6</v>
      </c>
    </row>
    <row r="43" spans="2:8" x14ac:dyDescent="0.25">
      <c r="B43" s="52">
        <v>7</v>
      </c>
      <c r="C43" s="53" t="s">
        <v>70</v>
      </c>
      <c r="D43" s="54" t="s">
        <v>71</v>
      </c>
      <c r="E43" s="10">
        <f>January!E43+February!E43+March!E43</f>
        <v>0</v>
      </c>
      <c r="F43" s="10">
        <f>January!F43+February!F43+March!F43</f>
        <v>0</v>
      </c>
      <c r="G43" s="10">
        <f>January!G43+February!G43+March!G43</f>
        <v>18</v>
      </c>
      <c r="H43" s="10">
        <f>January!H43+February!H43+March!H43</f>
        <v>0</v>
      </c>
    </row>
    <row r="44" spans="2:8" x14ac:dyDescent="0.25">
      <c r="B44" s="52">
        <v>7</v>
      </c>
      <c r="C44" s="53" t="s">
        <v>72</v>
      </c>
      <c r="D44" s="54" t="s">
        <v>73</v>
      </c>
      <c r="E44" s="10">
        <f>January!E44+February!E44+March!E44</f>
        <v>0</v>
      </c>
      <c r="F44" s="10">
        <f>January!F44+February!F44+March!F44</f>
        <v>0</v>
      </c>
      <c r="G44" s="10">
        <f>January!G44+February!G44+March!G44</f>
        <v>0</v>
      </c>
      <c r="H44" s="10">
        <f>January!H44+February!H44+March!H44</f>
        <v>0</v>
      </c>
    </row>
    <row r="45" spans="2:8" x14ac:dyDescent="0.25">
      <c r="B45" s="52">
        <v>7</v>
      </c>
      <c r="C45" s="53" t="s">
        <v>74</v>
      </c>
      <c r="D45" s="54" t="s">
        <v>75</v>
      </c>
      <c r="E45" s="10">
        <f>January!E45+February!E45+March!E45</f>
        <v>9281.16</v>
      </c>
      <c r="F45" s="10">
        <f>January!F45+February!F45+March!F45</f>
        <v>0</v>
      </c>
      <c r="G45" s="10">
        <f>January!G45+February!G45+March!G45</f>
        <v>1198.0999999999999</v>
      </c>
      <c r="H45" s="10">
        <f>January!H45+February!H45+March!H45</f>
        <v>1198.8</v>
      </c>
    </row>
    <row r="46" spans="2:8" x14ac:dyDescent="0.25">
      <c r="B46" s="29"/>
      <c r="C46" s="30"/>
      <c r="D46" s="31"/>
      <c r="E46" s="10"/>
      <c r="F46" s="5"/>
      <c r="G46" s="5"/>
      <c r="H46" s="7"/>
    </row>
    <row r="47" spans="2:8" x14ac:dyDescent="0.25">
      <c r="B47" s="29"/>
      <c r="C47" s="30"/>
      <c r="D47" s="31"/>
      <c r="E47" s="10"/>
      <c r="F47" s="5"/>
      <c r="G47" s="5"/>
      <c r="H47" s="7"/>
    </row>
    <row r="48" spans="2:8" x14ac:dyDescent="0.25">
      <c r="B48" s="29"/>
      <c r="C48" s="30"/>
      <c r="D48" s="31"/>
      <c r="E48" s="10"/>
      <c r="F48" s="5"/>
      <c r="G48" s="5"/>
      <c r="H48" s="7"/>
    </row>
    <row r="49" spans="2:8" x14ac:dyDescent="0.25">
      <c r="B49" s="29"/>
      <c r="C49" s="30"/>
      <c r="D49" s="31"/>
      <c r="E49" s="10"/>
      <c r="F49" s="5"/>
      <c r="G49" s="5"/>
      <c r="H49" s="7"/>
    </row>
    <row r="50" spans="2:8" x14ac:dyDescent="0.25">
      <c r="B50" s="29"/>
      <c r="C50" s="30"/>
      <c r="D50" s="31"/>
      <c r="E50" s="10"/>
      <c r="F50" s="5"/>
      <c r="G50" s="5"/>
      <c r="H50" s="7"/>
    </row>
    <row r="51" spans="2:8" x14ac:dyDescent="0.25">
      <c r="B51" s="29"/>
      <c r="C51" s="30"/>
      <c r="D51" s="31"/>
      <c r="E51" s="10"/>
      <c r="F51" s="5"/>
      <c r="G51" s="5"/>
      <c r="H51" s="7"/>
    </row>
    <row r="52" spans="2:8" x14ac:dyDescent="0.25">
      <c r="E52" s="8"/>
      <c r="F52" s="8"/>
      <c r="G52" s="8"/>
      <c r="H52" s="8"/>
    </row>
    <row r="53" spans="2:8" x14ac:dyDescent="0.25">
      <c r="D53" s="25" t="s">
        <v>76</v>
      </c>
      <c r="E53" s="26">
        <f>SUM(E11:E51)</f>
        <v>49156.500000000015</v>
      </c>
      <c r="F53" s="27">
        <f t="shared" ref="F53:H53" si="0">SUM(F11:F51)</f>
        <v>12750.660000000002</v>
      </c>
      <c r="G53" s="27">
        <f t="shared" si="0"/>
        <v>6767</v>
      </c>
      <c r="H53" s="28">
        <f t="shared" si="0"/>
        <v>2108.5</v>
      </c>
    </row>
    <row r="56" spans="2:8" x14ac:dyDescent="0.25">
      <c r="D56" s="38"/>
      <c r="E56" s="39"/>
    </row>
    <row r="57" spans="2:8" x14ac:dyDescent="0.25">
      <c r="D57" s="38"/>
      <c r="E57" s="39"/>
    </row>
    <row r="58" spans="2:8" x14ac:dyDescent="0.25">
      <c r="D58" s="38"/>
      <c r="E58" s="39"/>
    </row>
    <row r="59" spans="2:8" x14ac:dyDescent="0.25">
      <c r="D59" s="38"/>
      <c r="E59" s="39"/>
    </row>
    <row r="60" spans="2:8" x14ac:dyDescent="0.25">
      <c r="D60" s="38"/>
      <c r="E60" s="39"/>
    </row>
    <row r="61" spans="2:8" x14ac:dyDescent="0.25">
      <c r="D61" s="38"/>
      <c r="E61" s="39"/>
    </row>
    <row r="62" spans="2:8" x14ac:dyDescent="0.25">
      <c r="D62" s="38"/>
      <c r="E62" s="39"/>
    </row>
    <row r="63" spans="2:8" x14ac:dyDescent="0.25">
      <c r="D63" s="38"/>
    </row>
    <row r="64" spans="2:8" x14ac:dyDescent="0.25">
      <c r="D64" s="38"/>
    </row>
    <row r="65" spans="4:4" x14ac:dyDescent="0.25">
      <c r="D65" s="38"/>
    </row>
  </sheetData>
  <sheetProtection algorithmName="SHA-512" hashValue="ZVdOp0qCAYS3A9Grm+XXSmk+wUecQcQzTyReflDwfOx+VRV8LvVQQh3oTTsxSV8OaPt0F4N+qSGwcWl6MONMHg==" saltValue="hywP4+avFgVkqR3aIZFdGA==" spinCount="100000" sheet="1" sort="0" autoFilter="0"/>
  <mergeCells count="3">
    <mergeCell ref="D3:G4"/>
    <mergeCell ref="B6:E7"/>
    <mergeCell ref="E9:H9"/>
  </mergeCells>
  <pageMargins left="0.7" right="0.7" top="0.75" bottom="0.75" header="0.3" footer="0.3"/>
  <pageSetup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CCFD5-2BA4-4E7F-B60E-1BE77DC06C2F}">
  <sheetPr>
    <tabColor rgb="FF0000FF"/>
  </sheetPr>
  <dimension ref="B1:H53"/>
  <sheetViews>
    <sheetView workbookViewId="0">
      <selection activeCell="H11" sqref="H11:H45"/>
    </sheetView>
  </sheetViews>
  <sheetFormatPr defaultRowHeight="15" x14ac:dyDescent="0.25"/>
  <cols>
    <col min="1" max="1" width="4.140625" customWidth="1"/>
    <col min="2" max="2" width="15.42578125" bestFit="1" customWidth="1"/>
    <col min="3" max="3" width="34" style="1" bestFit="1" customWidth="1"/>
    <col min="4" max="4" width="65.28515625" bestFit="1" customWidth="1"/>
    <col min="5" max="5" width="29" customWidth="1"/>
    <col min="6" max="6" width="27.7109375" customWidth="1"/>
    <col min="7" max="7" width="27.28515625" customWidth="1"/>
    <col min="8" max="8" width="28.28515625" customWidth="1"/>
  </cols>
  <sheetData>
    <row r="1" spans="2:8" ht="5.25" customHeight="1" thickBot="1" x14ac:dyDescent="0.3"/>
    <row r="2" spans="2:8" ht="19.899999999999999" customHeight="1" thickBot="1" x14ac:dyDescent="0.3">
      <c r="B2" s="33" t="s">
        <v>0</v>
      </c>
      <c r="C2" s="18" t="s">
        <v>77</v>
      </c>
    </row>
    <row r="3" spans="2:8" ht="15.75" thickBot="1" x14ac:dyDescent="0.3">
      <c r="B3" s="19" t="s">
        <v>97</v>
      </c>
      <c r="C3" s="34" t="s">
        <v>171</v>
      </c>
      <c r="D3" s="47" t="s">
        <v>85</v>
      </c>
      <c r="E3" s="47"/>
      <c r="F3" s="47"/>
      <c r="G3" s="47"/>
    </row>
    <row r="4" spans="2:8" ht="30.75" thickBot="1" x14ac:dyDescent="0.3">
      <c r="B4" s="20" t="s">
        <v>2</v>
      </c>
      <c r="C4" s="21" t="s">
        <v>172</v>
      </c>
      <c r="D4" s="47"/>
      <c r="E4" s="47"/>
      <c r="F4" s="47"/>
      <c r="G4" s="47"/>
    </row>
    <row r="6" spans="2:8" ht="15" customHeight="1" x14ac:dyDescent="0.25">
      <c r="B6" s="41" t="s">
        <v>84</v>
      </c>
      <c r="C6" s="42"/>
      <c r="D6" s="42"/>
      <c r="E6" s="43"/>
      <c r="F6" s="2"/>
    </row>
    <row r="7" spans="2:8" x14ac:dyDescent="0.25">
      <c r="B7" s="44"/>
      <c r="C7" s="45"/>
      <c r="D7" s="45"/>
      <c r="E7" s="46"/>
      <c r="F7" s="2"/>
    </row>
    <row r="8" spans="2:8" ht="15.75" thickBot="1" x14ac:dyDescent="0.3">
      <c r="B8" s="6"/>
      <c r="C8" s="6"/>
      <c r="D8" s="6"/>
      <c r="E8" s="6"/>
      <c r="F8" s="2"/>
      <c r="G8" s="2"/>
      <c r="H8" s="2"/>
    </row>
    <row r="9" spans="2:8" ht="19.899999999999999" customHeight="1" thickTop="1" x14ac:dyDescent="0.3">
      <c r="B9" s="3"/>
      <c r="C9" s="4"/>
      <c r="D9" s="9"/>
      <c r="E9" s="48" t="s">
        <v>166</v>
      </c>
      <c r="F9" s="49"/>
      <c r="G9" s="49"/>
      <c r="H9" s="50"/>
    </row>
    <row r="10" spans="2:8" ht="45" x14ac:dyDescent="0.25">
      <c r="B10" s="11" t="s">
        <v>3</v>
      </c>
      <c r="C10" s="12" t="s">
        <v>4</v>
      </c>
      <c r="D10" s="13" t="s">
        <v>5</v>
      </c>
      <c r="E10" s="14" t="s">
        <v>167</v>
      </c>
      <c r="F10" s="15" t="s">
        <v>168</v>
      </c>
      <c r="G10" s="15" t="s">
        <v>169</v>
      </c>
      <c r="H10" s="16" t="s">
        <v>170</v>
      </c>
    </row>
    <row r="11" spans="2:8" x14ac:dyDescent="0.25">
      <c r="B11" s="22">
        <v>7</v>
      </c>
      <c r="C11" s="23" t="s">
        <v>6</v>
      </c>
      <c r="D11" s="24" t="s">
        <v>7</v>
      </c>
      <c r="E11" s="10">
        <v>56.34</v>
      </c>
      <c r="F11" s="10">
        <v>0</v>
      </c>
      <c r="G11" s="10">
        <v>0</v>
      </c>
      <c r="H11" s="10">
        <v>0</v>
      </c>
    </row>
    <row r="12" spans="2:8" x14ac:dyDescent="0.25">
      <c r="B12" s="22">
        <v>7</v>
      </c>
      <c r="C12" s="23" t="s">
        <v>8</v>
      </c>
      <c r="D12" s="24" t="s">
        <v>9</v>
      </c>
      <c r="E12" s="10">
        <v>0</v>
      </c>
      <c r="F12" s="10">
        <v>126.5</v>
      </c>
      <c r="G12" s="10">
        <v>0</v>
      </c>
      <c r="H12" s="10">
        <v>0</v>
      </c>
    </row>
    <row r="13" spans="2:8" x14ac:dyDescent="0.25">
      <c r="B13" s="22">
        <v>7</v>
      </c>
      <c r="C13" s="23" t="s">
        <v>10</v>
      </c>
      <c r="D13" s="24" t="s">
        <v>11</v>
      </c>
      <c r="E13" s="10">
        <v>0</v>
      </c>
      <c r="F13" s="10">
        <v>0</v>
      </c>
      <c r="G13" s="10">
        <v>0</v>
      </c>
      <c r="H13" s="10">
        <v>0</v>
      </c>
    </row>
    <row r="14" spans="2:8" x14ac:dyDescent="0.25">
      <c r="B14" s="22">
        <v>7</v>
      </c>
      <c r="C14" s="23" t="s">
        <v>12</v>
      </c>
      <c r="D14" s="24" t="s">
        <v>13</v>
      </c>
      <c r="E14" s="10">
        <v>0</v>
      </c>
      <c r="F14" s="10">
        <v>0</v>
      </c>
      <c r="G14" s="10">
        <v>0</v>
      </c>
      <c r="H14" s="10">
        <v>0</v>
      </c>
    </row>
    <row r="15" spans="2:8" x14ac:dyDescent="0.25">
      <c r="B15" s="22">
        <v>7</v>
      </c>
      <c r="C15" s="23" t="s">
        <v>14</v>
      </c>
      <c r="D15" s="24" t="s">
        <v>15</v>
      </c>
      <c r="E15" s="10">
        <v>0</v>
      </c>
      <c r="F15" s="10">
        <v>1903.02</v>
      </c>
      <c r="G15" s="10">
        <v>0</v>
      </c>
      <c r="H15" s="10">
        <v>0</v>
      </c>
    </row>
    <row r="16" spans="2:8" x14ac:dyDescent="0.25">
      <c r="B16" s="22">
        <v>7</v>
      </c>
      <c r="C16" s="23" t="s">
        <v>16</v>
      </c>
      <c r="D16" s="24" t="s">
        <v>17</v>
      </c>
      <c r="E16" s="10">
        <v>0</v>
      </c>
      <c r="F16" s="10">
        <v>0</v>
      </c>
      <c r="G16" s="10">
        <v>0</v>
      </c>
      <c r="H16" s="10">
        <v>0</v>
      </c>
    </row>
    <row r="17" spans="2:8" x14ac:dyDescent="0.25">
      <c r="B17" s="22">
        <v>7</v>
      </c>
      <c r="C17" s="23" t="s">
        <v>18</v>
      </c>
      <c r="D17" s="24" t="s">
        <v>19</v>
      </c>
      <c r="E17" s="10">
        <v>0</v>
      </c>
      <c r="F17" s="10">
        <v>0</v>
      </c>
      <c r="G17" s="10">
        <v>0</v>
      </c>
      <c r="H17" s="10">
        <v>0</v>
      </c>
    </row>
    <row r="18" spans="2:8" x14ac:dyDescent="0.25">
      <c r="B18" s="22">
        <v>7</v>
      </c>
      <c r="C18" s="23" t="s">
        <v>20</v>
      </c>
      <c r="D18" s="24" t="s">
        <v>21</v>
      </c>
      <c r="E18" s="10">
        <v>0</v>
      </c>
      <c r="F18" s="10">
        <v>0</v>
      </c>
      <c r="G18" s="10">
        <v>0</v>
      </c>
      <c r="H18" s="10">
        <v>0</v>
      </c>
    </row>
    <row r="19" spans="2:8" x14ac:dyDescent="0.25">
      <c r="B19" s="22">
        <v>7</v>
      </c>
      <c r="C19" s="23" t="s">
        <v>22</v>
      </c>
      <c r="D19" s="24" t="s">
        <v>23</v>
      </c>
      <c r="E19" s="10">
        <v>0</v>
      </c>
      <c r="F19" s="10">
        <v>0</v>
      </c>
      <c r="G19" s="10">
        <v>0</v>
      </c>
      <c r="H19" s="10">
        <v>0</v>
      </c>
    </row>
    <row r="20" spans="2:8" x14ac:dyDescent="0.25">
      <c r="B20" s="22">
        <v>7</v>
      </c>
      <c r="C20" s="23" t="s">
        <v>24</v>
      </c>
      <c r="D20" s="24" t="s">
        <v>25</v>
      </c>
      <c r="E20" s="10">
        <v>0</v>
      </c>
      <c r="F20" s="10">
        <v>0</v>
      </c>
      <c r="G20" s="10">
        <v>0</v>
      </c>
      <c r="H20" s="10">
        <v>0</v>
      </c>
    </row>
    <row r="21" spans="2:8" x14ac:dyDescent="0.25">
      <c r="B21" s="22">
        <v>7</v>
      </c>
      <c r="C21" s="23" t="s">
        <v>26</v>
      </c>
      <c r="D21" s="24" t="s">
        <v>27</v>
      </c>
      <c r="E21" s="10">
        <v>0</v>
      </c>
      <c r="F21" s="10">
        <v>0</v>
      </c>
      <c r="G21" s="10">
        <v>9</v>
      </c>
      <c r="H21" s="10">
        <v>0</v>
      </c>
    </row>
    <row r="22" spans="2:8" x14ac:dyDescent="0.25">
      <c r="B22" s="22">
        <v>7</v>
      </c>
      <c r="C22" s="23" t="s">
        <v>28</v>
      </c>
      <c r="D22" s="24" t="s">
        <v>29</v>
      </c>
      <c r="E22" s="10">
        <v>40.98</v>
      </c>
      <c r="F22" s="10">
        <v>0</v>
      </c>
      <c r="G22" s="10">
        <v>0</v>
      </c>
      <c r="H22" s="10">
        <v>0</v>
      </c>
    </row>
    <row r="23" spans="2:8" x14ac:dyDescent="0.25">
      <c r="B23" s="22">
        <v>7</v>
      </c>
      <c r="C23" s="23" t="s">
        <v>30</v>
      </c>
      <c r="D23" s="32" t="s">
        <v>31</v>
      </c>
      <c r="E23" s="10">
        <v>18262.259999999998</v>
      </c>
      <c r="F23" s="10">
        <v>0</v>
      </c>
      <c r="G23" s="10">
        <v>2429.4</v>
      </c>
      <c r="H23" s="10">
        <v>0</v>
      </c>
    </row>
    <row r="24" spans="2:8" x14ac:dyDescent="0.25">
      <c r="B24" s="22">
        <v>7</v>
      </c>
      <c r="C24" s="23" t="s">
        <v>32</v>
      </c>
      <c r="D24" s="24" t="s">
        <v>33</v>
      </c>
      <c r="E24" s="10">
        <v>0</v>
      </c>
      <c r="F24" s="10">
        <v>0</v>
      </c>
      <c r="G24" s="10">
        <v>0</v>
      </c>
      <c r="H24" s="10">
        <v>0</v>
      </c>
    </row>
    <row r="25" spans="2:8" x14ac:dyDescent="0.25">
      <c r="B25" s="22">
        <v>7</v>
      </c>
      <c r="C25" s="23" t="s">
        <v>34</v>
      </c>
      <c r="D25" s="24" t="s">
        <v>35</v>
      </c>
      <c r="E25" s="10">
        <v>0</v>
      </c>
      <c r="F25" s="10">
        <v>0</v>
      </c>
      <c r="G25" s="10">
        <v>0</v>
      </c>
      <c r="H25" s="10">
        <v>0</v>
      </c>
    </row>
    <row r="26" spans="2:8" x14ac:dyDescent="0.25">
      <c r="B26" s="22">
        <v>7</v>
      </c>
      <c r="C26" s="23" t="s">
        <v>36</v>
      </c>
      <c r="D26" s="24" t="s">
        <v>37</v>
      </c>
      <c r="E26" s="10">
        <v>0</v>
      </c>
      <c r="F26" s="10">
        <v>0</v>
      </c>
      <c r="G26" s="10">
        <v>0</v>
      </c>
      <c r="H26" s="10">
        <v>0</v>
      </c>
    </row>
    <row r="27" spans="2:8" x14ac:dyDescent="0.25">
      <c r="B27" s="22">
        <v>7</v>
      </c>
      <c r="C27" s="23" t="s">
        <v>38</v>
      </c>
      <c r="D27" s="24" t="s">
        <v>39</v>
      </c>
      <c r="E27" s="10">
        <v>0</v>
      </c>
      <c r="F27" s="10">
        <v>0</v>
      </c>
      <c r="G27" s="10">
        <v>0</v>
      </c>
      <c r="H27" s="10">
        <v>0</v>
      </c>
    </row>
    <row r="28" spans="2:8" x14ac:dyDescent="0.25">
      <c r="B28" s="22">
        <v>7</v>
      </c>
      <c r="C28" s="23" t="s">
        <v>40</v>
      </c>
      <c r="D28" s="24" t="s">
        <v>41</v>
      </c>
      <c r="E28" s="10">
        <v>0</v>
      </c>
      <c r="F28" s="10">
        <v>0</v>
      </c>
      <c r="G28" s="10">
        <v>0</v>
      </c>
      <c r="H28" s="10">
        <v>0</v>
      </c>
    </row>
    <row r="29" spans="2:8" x14ac:dyDescent="0.25">
      <c r="B29" s="22">
        <v>7</v>
      </c>
      <c r="C29" s="23" t="s">
        <v>42</v>
      </c>
      <c r="D29" s="24" t="s">
        <v>43</v>
      </c>
      <c r="E29" s="10">
        <v>2473.48</v>
      </c>
      <c r="F29" s="10">
        <v>0</v>
      </c>
      <c r="G29" s="10">
        <v>240</v>
      </c>
      <c r="H29" s="10">
        <v>0</v>
      </c>
    </row>
    <row r="30" spans="2:8" x14ac:dyDescent="0.25">
      <c r="B30" s="22">
        <v>7</v>
      </c>
      <c r="C30" s="23" t="s">
        <v>44</v>
      </c>
      <c r="D30" s="24" t="s">
        <v>45</v>
      </c>
      <c r="E30" s="10">
        <v>0</v>
      </c>
      <c r="F30" s="10">
        <v>0</v>
      </c>
      <c r="G30" s="10">
        <v>0</v>
      </c>
      <c r="H30" s="10">
        <v>0</v>
      </c>
    </row>
    <row r="31" spans="2:8" x14ac:dyDescent="0.25">
      <c r="B31" s="22">
        <v>7</v>
      </c>
      <c r="C31" s="23" t="s">
        <v>46</v>
      </c>
      <c r="D31" s="24" t="s">
        <v>47</v>
      </c>
      <c r="E31" s="10">
        <v>0</v>
      </c>
      <c r="F31" s="10">
        <v>0</v>
      </c>
      <c r="G31" s="10">
        <v>0</v>
      </c>
      <c r="H31" s="10">
        <v>0</v>
      </c>
    </row>
    <row r="32" spans="2:8" x14ac:dyDescent="0.25">
      <c r="B32" s="22">
        <v>7</v>
      </c>
      <c r="C32" s="23" t="s">
        <v>48</v>
      </c>
      <c r="D32" s="24" t="s">
        <v>49</v>
      </c>
      <c r="E32" s="10">
        <v>0</v>
      </c>
      <c r="F32" s="10">
        <v>0</v>
      </c>
      <c r="G32" s="10">
        <v>0</v>
      </c>
      <c r="H32" s="10">
        <v>0</v>
      </c>
    </row>
    <row r="33" spans="2:8" x14ac:dyDescent="0.25">
      <c r="B33" s="22">
        <v>7</v>
      </c>
      <c r="C33" s="23" t="s">
        <v>50</v>
      </c>
      <c r="D33" s="24" t="s">
        <v>51</v>
      </c>
      <c r="E33" s="10">
        <v>0</v>
      </c>
      <c r="F33" s="10">
        <v>0</v>
      </c>
      <c r="G33" s="10">
        <v>0</v>
      </c>
      <c r="H33" s="10">
        <v>0</v>
      </c>
    </row>
    <row r="34" spans="2:8" x14ac:dyDescent="0.25">
      <c r="B34" s="22">
        <v>7</v>
      </c>
      <c r="C34" s="23" t="s">
        <v>52</v>
      </c>
      <c r="D34" s="24" t="s">
        <v>53</v>
      </c>
      <c r="E34" s="10">
        <v>0</v>
      </c>
      <c r="F34" s="10">
        <v>0</v>
      </c>
      <c r="G34" s="10">
        <v>0</v>
      </c>
      <c r="H34" s="10">
        <v>0</v>
      </c>
    </row>
    <row r="35" spans="2:8" x14ac:dyDescent="0.25">
      <c r="B35" s="22">
        <v>7</v>
      </c>
      <c r="C35" s="23" t="s">
        <v>54</v>
      </c>
      <c r="D35" s="24" t="s">
        <v>55</v>
      </c>
      <c r="E35" s="10">
        <v>0</v>
      </c>
      <c r="F35" s="10">
        <v>40.950000000000003</v>
      </c>
      <c r="G35" s="10">
        <v>0</v>
      </c>
      <c r="H35" s="10">
        <v>0</v>
      </c>
    </row>
    <row r="36" spans="2:8" x14ac:dyDescent="0.25">
      <c r="B36" s="22">
        <v>7</v>
      </c>
      <c r="C36" s="23" t="s">
        <v>56</v>
      </c>
      <c r="D36" s="24" t="s">
        <v>57</v>
      </c>
      <c r="E36" s="10">
        <v>220.4</v>
      </c>
      <c r="F36" s="10">
        <v>0</v>
      </c>
      <c r="G36" s="10">
        <v>0</v>
      </c>
      <c r="H36" s="10">
        <v>0</v>
      </c>
    </row>
    <row r="37" spans="2:8" x14ac:dyDescent="0.25">
      <c r="B37" s="22">
        <v>7</v>
      </c>
      <c r="C37" s="23" t="s">
        <v>58</v>
      </c>
      <c r="D37" s="24" t="s">
        <v>59</v>
      </c>
      <c r="E37" s="10">
        <v>0</v>
      </c>
      <c r="F37" s="10">
        <v>0</v>
      </c>
      <c r="G37" s="10">
        <v>0</v>
      </c>
      <c r="H37" s="10">
        <v>0</v>
      </c>
    </row>
    <row r="38" spans="2:8" x14ac:dyDescent="0.25">
      <c r="B38" s="22">
        <v>7</v>
      </c>
      <c r="C38" s="23" t="s">
        <v>60</v>
      </c>
      <c r="D38" s="24" t="s">
        <v>61</v>
      </c>
      <c r="E38" s="10">
        <v>0</v>
      </c>
      <c r="F38" s="10">
        <v>0</v>
      </c>
      <c r="G38" s="10">
        <v>0</v>
      </c>
      <c r="H38" s="10">
        <v>0</v>
      </c>
    </row>
    <row r="39" spans="2:8" x14ac:dyDescent="0.25">
      <c r="B39" s="22">
        <v>7</v>
      </c>
      <c r="C39" s="23" t="s">
        <v>62</v>
      </c>
      <c r="D39" s="24" t="s">
        <v>63</v>
      </c>
      <c r="E39" s="10">
        <v>0</v>
      </c>
      <c r="F39" s="10">
        <v>0</v>
      </c>
      <c r="G39" s="10">
        <v>0</v>
      </c>
      <c r="H39" s="10">
        <v>0</v>
      </c>
    </row>
    <row r="40" spans="2:8" x14ac:dyDescent="0.25">
      <c r="B40" s="22">
        <v>7</v>
      </c>
      <c r="C40" s="23" t="s">
        <v>64</v>
      </c>
      <c r="D40" s="32" t="s">
        <v>65</v>
      </c>
      <c r="E40" s="10">
        <v>0</v>
      </c>
      <c r="F40" s="10">
        <v>3812.33</v>
      </c>
      <c r="G40" s="10">
        <v>0</v>
      </c>
      <c r="H40" s="10">
        <v>0</v>
      </c>
    </row>
    <row r="41" spans="2:8" x14ac:dyDescent="0.25">
      <c r="B41" s="22">
        <v>7</v>
      </c>
      <c r="C41" s="23" t="s">
        <v>66</v>
      </c>
      <c r="D41" s="24" t="s">
        <v>67</v>
      </c>
      <c r="E41" s="10">
        <v>0</v>
      </c>
      <c r="F41" s="10">
        <v>0</v>
      </c>
      <c r="G41" s="10">
        <v>0</v>
      </c>
      <c r="H41" s="10">
        <v>0</v>
      </c>
    </row>
    <row r="42" spans="2:8" x14ac:dyDescent="0.25">
      <c r="B42" s="22">
        <v>7</v>
      </c>
      <c r="C42" s="23" t="s">
        <v>68</v>
      </c>
      <c r="D42" s="24" t="s">
        <v>69</v>
      </c>
      <c r="E42" s="10">
        <v>42</v>
      </c>
      <c r="F42" s="10">
        <v>0</v>
      </c>
      <c r="G42" s="10">
        <v>0</v>
      </c>
      <c r="H42" s="10">
        <v>0</v>
      </c>
    </row>
    <row r="43" spans="2:8" x14ac:dyDescent="0.25">
      <c r="B43" s="22">
        <v>7</v>
      </c>
      <c r="C43" s="23" t="s">
        <v>70</v>
      </c>
      <c r="D43" s="24" t="s">
        <v>71</v>
      </c>
      <c r="E43" s="10">
        <v>4.2</v>
      </c>
      <c r="F43" s="10">
        <v>0</v>
      </c>
      <c r="G43" s="10">
        <v>0</v>
      </c>
      <c r="H43" s="10">
        <v>0</v>
      </c>
    </row>
    <row r="44" spans="2:8" x14ac:dyDescent="0.25">
      <c r="B44" s="22">
        <v>7</v>
      </c>
      <c r="C44" s="23" t="s">
        <v>72</v>
      </c>
      <c r="D44" s="24" t="s">
        <v>73</v>
      </c>
      <c r="E44" s="10">
        <v>0</v>
      </c>
      <c r="F44" s="10">
        <v>0</v>
      </c>
      <c r="G44" s="10">
        <v>0</v>
      </c>
      <c r="H44" s="10">
        <v>0</v>
      </c>
    </row>
    <row r="45" spans="2:8" x14ac:dyDescent="0.25">
      <c r="B45" s="22">
        <v>7</v>
      </c>
      <c r="C45" s="23" t="s">
        <v>74</v>
      </c>
      <c r="D45" s="24" t="s">
        <v>75</v>
      </c>
      <c r="E45" s="10">
        <v>2535.88</v>
      </c>
      <c r="F45" s="10">
        <v>8514.66</v>
      </c>
      <c r="G45" s="10">
        <v>564.29999999999995</v>
      </c>
      <c r="H45" s="10">
        <v>0</v>
      </c>
    </row>
    <row r="46" spans="2:8" x14ac:dyDescent="0.25">
      <c r="B46" s="29"/>
      <c r="C46" s="30"/>
      <c r="D46" s="31"/>
      <c r="E46" s="10"/>
      <c r="F46" s="5"/>
      <c r="G46" s="5"/>
      <c r="H46" s="7"/>
    </row>
    <row r="47" spans="2:8" x14ac:dyDescent="0.25">
      <c r="B47" s="29"/>
      <c r="C47" s="30"/>
      <c r="D47" s="31"/>
      <c r="E47" s="10"/>
      <c r="F47" s="5"/>
      <c r="G47" s="5"/>
      <c r="H47" s="7"/>
    </row>
    <row r="48" spans="2:8" x14ac:dyDescent="0.25">
      <c r="B48" s="29"/>
      <c r="C48" s="30"/>
      <c r="D48" s="31"/>
      <c r="E48" s="10"/>
      <c r="F48" s="5"/>
      <c r="G48" s="5"/>
      <c r="H48" s="7"/>
    </row>
    <row r="49" spans="2:8" x14ac:dyDescent="0.25">
      <c r="B49" s="29"/>
      <c r="C49" s="30"/>
      <c r="D49" s="31"/>
      <c r="E49" s="10"/>
      <c r="F49" s="5"/>
      <c r="G49" s="5"/>
      <c r="H49" s="7"/>
    </row>
    <row r="50" spans="2:8" x14ac:dyDescent="0.25">
      <c r="B50" s="29"/>
      <c r="C50" s="30"/>
      <c r="D50" s="31"/>
      <c r="E50" s="10"/>
      <c r="F50" s="5"/>
      <c r="G50" s="5"/>
      <c r="H50" s="7"/>
    </row>
    <row r="51" spans="2:8" x14ac:dyDescent="0.25">
      <c r="B51" s="29"/>
      <c r="C51" s="30"/>
      <c r="D51" s="31"/>
      <c r="E51" s="10"/>
      <c r="F51" s="5"/>
      <c r="G51" s="5"/>
      <c r="H51" s="7"/>
    </row>
    <row r="52" spans="2:8" x14ac:dyDescent="0.25">
      <c r="E52" s="8"/>
      <c r="F52" s="8"/>
      <c r="G52" s="8"/>
      <c r="H52" s="8"/>
    </row>
    <row r="53" spans="2:8" x14ac:dyDescent="0.25">
      <c r="D53" s="25" t="s">
        <v>76</v>
      </c>
      <c r="E53" s="26">
        <f>SUM(E11:E51)</f>
        <v>23635.54</v>
      </c>
      <c r="F53" s="27">
        <f t="shared" ref="F53:H53" si="0">SUM(F11:F51)</f>
        <v>14397.46</v>
      </c>
      <c r="G53" s="27">
        <f t="shared" si="0"/>
        <v>3242.7</v>
      </c>
      <c r="H53" s="28">
        <f t="shared" si="0"/>
        <v>0</v>
      </c>
    </row>
  </sheetData>
  <sheetProtection sort="0" autoFilter="0"/>
  <mergeCells count="3">
    <mergeCell ref="D3:G4"/>
    <mergeCell ref="B6:E7"/>
    <mergeCell ref="E9:H9"/>
  </mergeCells>
  <pageMargins left="0.7" right="0.7" top="0.75" bottom="0.75" header="0.3" footer="0.3"/>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4C453-F25E-4A6E-8BFF-9E5984C19B32}">
  <sheetPr>
    <tabColor rgb="FF0000FF"/>
  </sheetPr>
  <dimension ref="B1:H53"/>
  <sheetViews>
    <sheetView workbookViewId="0">
      <selection activeCell="G49" sqref="G49"/>
    </sheetView>
  </sheetViews>
  <sheetFormatPr defaultRowHeight="15" x14ac:dyDescent="0.25"/>
  <cols>
    <col min="1" max="1" width="4.140625" customWidth="1"/>
    <col min="2" max="2" width="15.42578125" bestFit="1" customWidth="1"/>
    <col min="3" max="3" width="34" style="1" bestFit="1" customWidth="1"/>
    <col min="4" max="4" width="65.28515625" bestFit="1" customWidth="1"/>
    <col min="5" max="5" width="29" customWidth="1"/>
    <col min="6" max="6" width="27.7109375" customWidth="1"/>
    <col min="7" max="7" width="27.28515625" customWidth="1"/>
    <col min="8" max="8" width="28.28515625" customWidth="1"/>
  </cols>
  <sheetData>
    <row r="1" spans="2:8" ht="5.25" customHeight="1" thickBot="1" x14ac:dyDescent="0.3"/>
    <row r="2" spans="2:8" ht="19.899999999999999" customHeight="1" thickBot="1" x14ac:dyDescent="0.3">
      <c r="B2" s="33" t="s">
        <v>0</v>
      </c>
      <c r="C2" s="18" t="s">
        <v>77</v>
      </c>
    </row>
    <row r="3" spans="2:8" ht="15.75" thickBot="1" x14ac:dyDescent="0.3">
      <c r="B3" s="19" t="s">
        <v>97</v>
      </c>
      <c r="C3" s="34" t="s">
        <v>173</v>
      </c>
      <c r="D3" s="47" t="s">
        <v>85</v>
      </c>
      <c r="E3" s="47"/>
      <c r="F3" s="47"/>
      <c r="G3" s="47"/>
    </row>
    <row r="4" spans="2:8" ht="30.75" thickBot="1" x14ac:dyDescent="0.3">
      <c r="B4" s="20" t="s">
        <v>2</v>
      </c>
      <c r="C4" s="21" t="s">
        <v>174</v>
      </c>
      <c r="D4" s="47"/>
      <c r="E4" s="47"/>
      <c r="F4" s="47"/>
      <c r="G4" s="47"/>
    </row>
    <row r="6" spans="2:8" ht="15" customHeight="1" x14ac:dyDescent="0.25">
      <c r="B6" s="41" t="s">
        <v>84</v>
      </c>
      <c r="C6" s="42"/>
      <c r="D6" s="42"/>
      <c r="E6" s="43"/>
      <c r="F6" s="2"/>
    </row>
    <row r="7" spans="2:8" x14ac:dyDescent="0.25">
      <c r="B7" s="44"/>
      <c r="C7" s="45"/>
      <c r="D7" s="45"/>
      <c r="E7" s="46"/>
      <c r="F7" s="2"/>
    </row>
    <row r="8" spans="2:8" ht="15.75" thickBot="1" x14ac:dyDescent="0.3">
      <c r="B8" s="6"/>
      <c r="C8" s="6"/>
      <c r="D8" s="6"/>
      <c r="E8" s="6"/>
      <c r="F8" s="2"/>
      <c r="G8" s="2"/>
      <c r="H8" s="2"/>
    </row>
    <row r="9" spans="2:8" ht="19.899999999999999" customHeight="1" thickTop="1" x14ac:dyDescent="0.3">
      <c r="B9" s="3"/>
      <c r="C9" s="4"/>
      <c r="D9" s="9"/>
      <c r="E9" s="48" t="s">
        <v>175</v>
      </c>
      <c r="F9" s="49"/>
      <c r="G9" s="49"/>
      <c r="H9" s="50"/>
    </row>
    <row r="10" spans="2:8" ht="45" x14ac:dyDescent="0.25">
      <c r="B10" s="11" t="s">
        <v>3</v>
      </c>
      <c r="C10" s="12" t="s">
        <v>4</v>
      </c>
      <c r="D10" s="13" t="s">
        <v>5</v>
      </c>
      <c r="E10" s="14" t="s">
        <v>176</v>
      </c>
      <c r="F10" s="15" t="s">
        <v>177</v>
      </c>
      <c r="G10" s="15" t="s">
        <v>178</v>
      </c>
      <c r="H10" s="16" t="s">
        <v>179</v>
      </c>
    </row>
    <row r="11" spans="2:8" x14ac:dyDescent="0.25">
      <c r="B11" s="22">
        <v>7</v>
      </c>
      <c r="C11" s="23" t="s">
        <v>6</v>
      </c>
      <c r="D11" s="24" t="s">
        <v>7</v>
      </c>
      <c r="E11" s="10">
        <v>0</v>
      </c>
      <c r="F11" s="10">
        <v>0</v>
      </c>
      <c r="G11" s="10">
        <v>0</v>
      </c>
      <c r="H11" s="10">
        <v>8.6</v>
      </c>
    </row>
    <row r="12" spans="2:8" x14ac:dyDescent="0.25">
      <c r="B12" s="22">
        <v>7</v>
      </c>
      <c r="C12" s="23" t="s">
        <v>8</v>
      </c>
      <c r="D12" s="24" t="s">
        <v>9</v>
      </c>
      <c r="E12" s="10">
        <v>0</v>
      </c>
      <c r="F12" s="10">
        <v>0</v>
      </c>
      <c r="G12" s="10">
        <v>0</v>
      </c>
      <c r="H12" s="10">
        <v>0</v>
      </c>
    </row>
    <row r="13" spans="2:8" x14ac:dyDescent="0.25">
      <c r="B13" s="22">
        <v>7</v>
      </c>
      <c r="C13" s="23" t="s">
        <v>10</v>
      </c>
      <c r="D13" s="24" t="s">
        <v>11</v>
      </c>
      <c r="E13" s="10">
        <v>0</v>
      </c>
      <c r="F13" s="10">
        <v>0</v>
      </c>
      <c r="G13" s="10">
        <v>0</v>
      </c>
      <c r="H13" s="10">
        <v>0</v>
      </c>
    </row>
    <row r="14" spans="2:8" x14ac:dyDescent="0.25">
      <c r="B14" s="22">
        <v>7</v>
      </c>
      <c r="C14" s="23" t="s">
        <v>12</v>
      </c>
      <c r="D14" s="24" t="s">
        <v>13</v>
      </c>
      <c r="E14" s="10">
        <v>0</v>
      </c>
      <c r="F14" s="10">
        <v>0</v>
      </c>
      <c r="G14" s="10">
        <v>0</v>
      </c>
      <c r="H14" s="10">
        <v>0</v>
      </c>
    </row>
    <row r="15" spans="2:8" x14ac:dyDescent="0.25">
      <c r="B15" s="22">
        <v>7</v>
      </c>
      <c r="C15" s="23" t="s">
        <v>14</v>
      </c>
      <c r="D15" s="24" t="s">
        <v>15</v>
      </c>
      <c r="E15" s="10">
        <v>0</v>
      </c>
      <c r="F15" s="10">
        <v>0</v>
      </c>
      <c r="G15" s="10">
        <v>0</v>
      </c>
      <c r="H15" s="10">
        <v>0</v>
      </c>
    </row>
    <row r="16" spans="2:8" x14ac:dyDescent="0.25">
      <c r="B16" s="22">
        <v>7</v>
      </c>
      <c r="C16" s="23" t="s">
        <v>16</v>
      </c>
      <c r="D16" s="24" t="s">
        <v>17</v>
      </c>
      <c r="E16" s="10">
        <v>0</v>
      </c>
      <c r="F16" s="10">
        <v>0</v>
      </c>
      <c r="G16" s="10">
        <v>0</v>
      </c>
      <c r="H16" s="10">
        <v>0</v>
      </c>
    </row>
    <row r="17" spans="2:8" x14ac:dyDescent="0.25">
      <c r="B17" s="22">
        <v>7</v>
      </c>
      <c r="C17" s="23" t="s">
        <v>18</v>
      </c>
      <c r="D17" s="24" t="s">
        <v>19</v>
      </c>
      <c r="E17" s="10">
        <v>0</v>
      </c>
      <c r="F17" s="10">
        <v>0</v>
      </c>
      <c r="G17" s="10">
        <v>0</v>
      </c>
      <c r="H17" s="10">
        <v>0</v>
      </c>
    </row>
    <row r="18" spans="2:8" x14ac:dyDescent="0.25">
      <c r="B18" s="22">
        <v>7</v>
      </c>
      <c r="C18" s="23" t="s">
        <v>20</v>
      </c>
      <c r="D18" s="24" t="s">
        <v>21</v>
      </c>
      <c r="E18" s="10">
        <v>0</v>
      </c>
      <c r="F18" s="10">
        <v>0</v>
      </c>
      <c r="G18" s="10">
        <v>0</v>
      </c>
      <c r="H18" s="10">
        <v>0</v>
      </c>
    </row>
    <row r="19" spans="2:8" x14ac:dyDescent="0.25">
      <c r="B19" s="22">
        <v>7</v>
      </c>
      <c r="C19" s="23" t="s">
        <v>22</v>
      </c>
      <c r="D19" s="24" t="s">
        <v>23</v>
      </c>
      <c r="E19" s="10">
        <v>0</v>
      </c>
      <c r="F19" s="10">
        <v>0</v>
      </c>
      <c r="G19" s="10">
        <v>0</v>
      </c>
      <c r="H19" s="10">
        <v>0</v>
      </c>
    </row>
    <row r="20" spans="2:8" x14ac:dyDescent="0.25">
      <c r="B20" s="22">
        <v>7</v>
      </c>
      <c r="C20" s="23" t="s">
        <v>24</v>
      </c>
      <c r="D20" s="24" t="s">
        <v>25</v>
      </c>
      <c r="E20" s="10">
        <v>0</v>
      </c>
      <c r="F20" s="10">
        <v>0</v>
      </c>
      <c r="G20" s="10">
        <v>0</v>
      </c>
      <c r="H20" s="10">
        <v>0</v>
      </c>
    </row>
    <row r="21" spans="2:8" x14ac:dyDescent="0.25">
      <c r="B21" s="22">
        <v>7</v>
      </c>
      <c r="C21" s="23" t="s">
        <v>26</v>
      </c>
      <c r="D21" s="24" t="s">
        <v>27</v>
      </c>
      <c r="E21" s="10">
        <v>0</v>
      </c>
      <c r="F21" s="10">
        <v>0</v>
      </c>
      <c r="G21" s="10">
        <v>0</v>
      </c>
      <c r="H21" s="10">
        <v>0</v>
      </c>
    </row>
    <row r="22" spans="2:8" x14ac:dyDescent="0.25">
      <c r="B22" s="22">
        <v>7</v>
      </c>
      <c r="C22" s="23" t="s">
        <v>28</v>
      </c>
      <c r="D22" s="24" t="s">
        <v>29</v>
      </c>
      <c r="E22" s="10">
        <v>0</v>
      </c>
      <c r="F22" s="10">
        <v>0</v>
      </c>
      <c r="G22" s="10">
        <v>0</v>
      </c>
      <c r="H22" s="10">
        <v>0</v>
      </c>
    </row>
    <row r="23" spans="2:8" x14ac:dyDescent="0.25">
      <c r="B23" s="22">
        <v>7</v>
      </c>
      <c r="C23" s="23" t="s">
        <v>30</v>
      </c>
      <c r="D23" s="32" t="s">
        <v>31</v>
      </c>
      <c r="E23" s="10">
        <v>0</v>
      </c>
      <c r="F23" s="10">
        <v>44273.29</v>
      </c>
      <c r="G23" s="10">
        <v>0</v>
      </c>
      <c r="H23" s="10">
        <v>4827.3999999999996</v>
      </c>
    </row>
    <row r="24" spans="2:8" x14ac:dyDescent="0.25">
      <c r="B24" s="22">
        <v>7</v>
      </c>
      <c r="C24" s="23" t="s">
        <v>32</v>
      </c>
      <c r="D24" s="24" t="s">
        <v>33</v>
      </c>
      <c r="E24" s="10">
        <v>0</v>
      </c>
      <c r="F24" s="10">
        <v>0</v>
      </c>
      <c r="G24" s="10">
        <v>0</v>
      </c>
      <c r="H24" s="10">
        <v>0</v>
      </c>
    </row>
    <row r="25" spans="2:8" x14ac:dyDescent="0.25">
      <c r="B25" s="22">
        <v>7</v>
      </c>
      <c r="C25" s="23" t="s">
        <v>34</v>
      </c>
      <c r="D25" s="24" t="s">
        <v>35</v>
      </c>
      <c r="E25" s="10">
        <v>0</v>
      </c>
      <c r="F25" s="10">
        <v>0</v>
      </c>
      <c r="G25" s="10">
        <v>0</v>
      </c>
      <c r="H25" s="10">
        <v>0</v>
      </c>
    </row>
    <row r="26" spans="2:8" x14ac:dyDescent="0.25">
      <c r="B26" s="22">
        <v>7</v>
      </c>
      <c r="C26" s="23" t="s">
        <v>36</v>
      </c>
      <c r="D26" s="24" t="s">
        <v>37</v>
      </c>
      <c r="E26" s="10">
        <v>0</v>
      </c>
      <c r="F26" s="10">
        <v>0</v>
      </c>
      <c r="G26" s="10">
        <v>0</v>
      </c>
      <c r="H26" s="10">
        <v>0</v>
      </c>
    </row>
    <row r="27" spans="2:8" x14ac:dyDescent="0.25">
      <c r="B27" s="22">
        <v>7</v>
      </c>
      <c r="C27" s="23" t="s">
        <v>38</v>
      </c>
      <c r="D27" s="24" t="s">
        <v>39</v>
      </c>
      <c r="E27" s="10">
        <v>0</v>
      </c>
      <c r="F27" s="10">
        <v>0</v>
      </c>
      <c r="G27" s="10">
        <v>0</v>
      </c>
      <c r="H27" s="10">
        <v>0</v>
      </c>
    </row>
    <row r="28" spans="2:8" x14ac:dyDescent="0.25">
      <c r="B28" s="22">
        <v>7</v>
      </c>
      <c r="C28" s="23" t="s">
        <v>40</v>
      </c>
      <c r="D28" s="24" t="s">
        <v>41</v>
      </c>
      <c r="E28" s="10">
        <v>0</v>
      </c>
      <c r="F28" s="10">
        <v>0</v>
      </c>
      <c r="G28" s="10">
        <v>0</v>
      </c>
      <c r="H28" s="10">
        <v>0</v>
      </c>
    </row>
    <row r="29" spans="2:8" x14ac:dyDescent="0.25">
      <c r="B29" s="22">
        <v>7</v>
      </c>
      <c r="C29" s="23" t="s">
        <v>42</v>
      </c>
      <c r="D29" s="24" t="s">
        <v>43</v>
      </c>
      <c r="E29" s="10">
        <v>1303.1400000000001</v>
      </c>
      <c r="F29" s="10">
        <v>0</v>
      </c>
      <c r="G29" s="10">
        <v>0</v>
      </c>
      <c r="H29" s="10">
        <v>946.3</v>
      </c>
    </row>
    <row r="30" spans="2:8" x14ac:dyDescent="0.25">
      <c r="B30" s="22">
        <v>7</v>
      </c>
      <c r="C30" s="23" t="s">
        <v>44</v>
      </c>
      <c r="D30" s="24" t="s">
        <v>45</v>
      </c>
      <c r="E30" s="10">
        <v>0</v>
      </c>
      <c r="F30" s="10">
        <v>0</v>
      </c>
      <c r="G30" s="10">
        <v>0</v>
      </c>
      <c r="H30" s="10">
        <v>0</v>
      </c>
    </row>
    <row r="31" spans="2:8" x14ac:dyDescent="0.25">
      <c r="B31" s="22">
        <v>7</v>
      </c>
      <c r="C31" s="23" t="s">
        <v>46</v>
      </c>
      <c r="D31" s="24" t="s">
        <v>47</v>
      </c>
      <c r="E31" s="10">
        <v>0</v>
      </c>
      <c r="F31" s="10">
        <v>0</v>
      </c>
      <c r="G31" s="10">
        <v>0</v>
      </c>
      <c r="H31" s="10">
        <v>0</v>
      </c>
    </row>
    <row r="32" spans="2:8" x14ac:dyDescent="0.25">
      <c r="B32" s="22">
        <v>7</v>
      </c>
      <c r="C32" s="23" t="s">
        <v>48</v>
      </c>
      <c r="D32" s="24" t="s">
        <v>49</v>
      </c>
      <c r="E32" s="10">
        <v>0</v>
      </c>
      <c r="F32" s="10">
        <v>0</v>
      </c>
      <c r="G32" s="10">
        <v>0</v>
      </c>
      <c r="H32" s="10">
        <v>0</v>
      </c>
    </row>
    <row r="33" spans="2:8" x14ac:dyDescent="0.25">
      <c r="B33" s="22">
        <v>7</v>
      </c>
      <c r="C33" s="23" t="s">
        <v>50</v>
      </c>
      <c r="D33" s="24" t="s">
        <v>51</v>
      </c>
      <c r="E33" s="10">
        <v>0</v>
      </c>
      <c r="F33" s="10">
        <v>0</v>
      </c>
      <c r="G33" s="10">
        <v>0</v>
      </c>
      <c r="H33" s="10">
        <v>0</v>
      </c>
    </row>
    <row r="34" spans="2:8" x14ac:dyDescent="0.25">
      <c r="B34" s="22">
        <v>7</v>
      </c>
      <c r="C34" s="23" t="s">
        <v>52</v>
      </c>
      <c r="D34" s="24" t="s">
        <v>53</v>
      </c>
      <c r="E34" s="10">
        <v>0</v>
      </c>
      <c r="F34" s="10">
        <v>0</v>
      </c>
      <c r="G34" s="10">
        <v>0</v>
      </c>
      <c r="H34" s="10">
        <v>0</v>
      </c>
    </row>
    <row r="35" spans="2:8" x14ac:dyDescent="0.25">
      <c r="B35" s="22">
        <v>7</v>
      </c>
      <c r="C35" s="23" t="s">
        <v>54</v>
      </c>
      <c r="D35" s="24" t="s">
        <v>55</v>
      </c>
      <c r="E35" s="10">
        <v>0</v>
      </c>
      <c r="F35" s="10">
        <v>0</v>
      </c>
      <c r="G35" s="10">
        <v>0</v>
      </c>
      <c r="H35" s="10">
        <v>0</v>
      </c>
    </row>
    <row r="36" spans="2:8" x14ac:dyDescent="0.25">
      <c r="B36" s="22">
        <v>7</v>
      </c>
      <c r="C36" s="23" t="s">
        <v>56</v>
      </c>
      <c r="D36" s="24" t="s">
        <v>57</v>
      </c>
      <c r="E36" s="10">
        <v>0</v>
      </c>
      <c r="F36" s="10">
        <v>0</v>
      </c>
      <c r="G36" s="10">
        <v>0</v>
      </c>
      <c r="H36" s="10">
        <v>0</v>
      </c>
    </row>
    <row r="37" spans="2:8" x14ac:dyDescent="0.25">
      <c r="B37" s="22">
        <v>7</v>
      </c>
      <c r="C37" s="23" t="s">
        <v>58</v>
      </c>
      <c r="D37" s="24" t="s">
        <v>59</v>
      </c>
      <c r="E37" s="10">
        <v>0</v>
      </c>
      <c r="F37" s="10">
        <v>0</v>
      </c>
      <c r="G37" s="10">
        <v>0</v>
      </c>
      <c r="H37" s="10">
        <v>0</v>
      </c>
    </row>
    <row r="38" spans="2:8" x14ac:dyDescent="0.25">
      <c r="B38" s="22">
        <v>7</v>
      </c>
      <c r="C38" s="23" t="s">
        <v>60</v>
      </c>
      <c r="D38" s="24" t="s">
        <v>61</v>
      </c>
      <c r="E38" s="10">
        <v>0</v>
      </c>
      <c r="F38" s="10">
        <v>0</v>
      </c>
      <c r="G38" s="10">
        <v>0</v>
      </c>
      <c r="H38" s="10">
        <v>0</v>
      </c>
    </row>
    <row r="39" spans="2:8" x14ac:dyDescent="0.25">
      <c r="B39" s="22">
        <v>7</v>
      </c>
      <c r="C39" s="23" t="s">
        <v>62</v>
      </c>
      <c r="D39" s="24" t="s">
        <v>63</v>
      </c>
      <c r="E39" s="10">
        <v>0</v>
      </c>
      <c r="F39" s="10">
        <v>0</v>
      </c>
      <c r="G39" s="10">
        <v>0</v>
      </c>
      <c r="H39" s="10">
        <v>0</v>
      </c>
    </row>
    <row r="40" spans="2:8" x14ac:dyDescent="0.25">
      <c r="B40" s="22">
        <v>7</v>
      </c>
      <c r="C40" s="23" t="s">
        <v>64</v>
      </c>
      <c r="D40" s="32" t="s">
        <v>65</v>
      </c>
      <c r="E40" s="10">
        <v>0</v>
      </c>
      <c r="F40" s="10">
        <v>0</v>
      </c>
      <c r="G40" s="10">
        <v>0</v>
      </c>
      <c r="H40" s="10">
        <v>292.5</v>
      </c>
    </row>
    <row r="41" spans="2:8" x14ac:dyDescent="0.25">
      <c r="B41" s="22">
        <v>7</v>
      </c>
      <c r="C41" s="23" t="s">
        <v>66</v>
      </c>
      <c r="D41" s="24" t="s">
        <v>67</v>
      </c>
      <c r="E41" s="10">
        <v>0</v>
      </c>
      <c r="F41" s="10">
        <v>0</v>
      </c>
      <c r="G41" s="10">
        <v>0</v>
      </c>
      <c r="H41" s="10">
        <v>0</v>
      </c>
    </row>
    <row r="42" spans="2:8" x14ac:dyDescent="0.25">
      <c r="B42" s="22">
        <v>7</v>
      </c>
      <c r="C42" s="23" t="s">
        <v>68</v>
      </c>
      <c r="D42" s="24" t="s">
        <v>69</v>
      </c>
      <c r="E42" s="10">
        <v>0</v>
      </c>
      <c r="F42" s="10">
        <v>0</v>
      </c>
      <c r="G42" s="10">
        <v>0</v>
      </c>
      <c r="H42" s="10">
        <v>0</v>
      </c>
    </row>
    <row r="43" spans="2:8" x14ac:dyDescent="0.25">
      <c r="B43" s="22">
        <v>7</v>
      </c>
      <c r="C43" s="23" t="s">
        <v>70</v>
      </c>
      <c r="D43" s="24" t="s">
        <v>71</v>
      </c>
      <c r="E43" s="10">
        <v>0</v>
      </c>
      <c r="F43" s="10">
        <v>0</v>
      </c>
      <c r="G43" s="10">
        <v>0</v>
      </c>
      <c r="H43" s="10">
        <v>0</v>
      </c>
    </row>
    <row r="44" spans="2:8" x14ac:dyDescent="0.25">
      <c r="B44" s="22">
        <v>7</v>
      </c>
      <c r="C44" s="23" t="s">
        <v>72</v>
      </c>
      <c r="D44" s="24" t="s">
        <v>73</v>
      </c>
      <c r="E44" s="10">
        <v>0</v>
      </c>
      <c r="F44" s="10">
        <v>0</v>
      </c>
      <c r="G44" s="10">
        <v>0</v>
      </c>
      <c r="H44" s="10">
        <v>0</v>
      </c>
    </row>
    <row r="45" spans="2:8" x14ac:dyDescent="0.25">
      <c r="B45" s="22">
        <v>7</v>
      </c>
      <c r="C45" s="23" t="s">
        <v>74</v>
      </c>
      <c r="D45" s="24" t="s">
        <v>75</v>
      </c>
      <c r="E45" s="10">
        <v>4801.32</v>
      </c>
      <c r="F45" s="10">
        <v>0</v>
      </c>
      <c r="G45" s="10">
        <v>0</v>
      </c>
      <c r="H45" s="10">
        <v>910.8</v>
      </c>
    </row>
    <row r="46" spans="2:8" x14ac:dyDescent="0.25">
      <c r="B46" s="29"/>
      <c r="C46" s="30"/>
      <c r="D46" s="31"/>
      <c r="E46" s="10"/>
      <c r="F46" s="5"/>
      <c r="G46" s="5"/>
      <c r="H46" s="7"/>
    </row>
    <row r="47" spans="2:8" x14ac:dyDescent="0.25">
      <c r="B47" s="29"/>
      <c r="C47" s="30"/>
      <c r="D47" s="31"/>
      <c r="E47" s="10"/>
      <c r="F47" s="5"/>
      <c r="G47" s="5"/>
      <c r="H47" s="7"/>
    </row>
    <row r="48" spans="2:8" x14ac:dyDescent="0.25">
      <c r="B48" s="29"/>
      <c r="C48" s="30"/>
      <c r="D48" s="31"/>
      <c r="E48" s="10"/>
      <c r="F48" s="5"/>
      <c r="G48" s="5"/>
      <c r="H48" s="7"/>
    </row>
    <row r="49" spans="2:8" x14ac:dyDescent="0.25">
      <c r="B49" s="29"/>
      <c r="C49" s="30"/>
      <c r="D49" s="31"/>
      <c r="E49" s="10"/>
      <c r="F49" s="5"/>
      <c r="G49" s="5"/>
      <c r="H49" s="7"/>
    </row>
    <row r="50" spans="2:8" x14ac:dyDescent="0.25">
      <c r="B50" s="29"/>
      <c r="C50" s="30"/>
      <c r="D50" s="31"/>
      <c r="E50" s="10"/>
      <c r="F50" s="5"/>
      <c r="G50" s="5"/>
      <c r="H50" s="7"/>
    </row>
    <row r="51" spans="2:8" x14ac:dyDescent="0.25">
      <c r="B51" s="29"/>
      <c r="C51" s="30"/>
      <c r="D51" s="31"/>
      <c r="E51" s="10"/>
      <c r="F51" s="5"/>
      <c r="G51" s="5"/>
      <c r="H51" s="7"/>
    </row>
    <row r="52" spans="2:8" x14ac:dyDescent="0.25">
      <c r="E52" s="8"/>
      <c r="F52" s="8"/>
      <c r="G52" s="8"/>
      <c r="H52" s="8"/>
    </row>
    <row r="53" spans="2:8" x14ac:dyDescent="0.25">
      <c r="D53" s="25" t="s">
        <v>76</v>
      </c>
      <c r="E53" s="26">
        <f>SUM(E11:E51)</f>
        <v>6104.46</v>
      </c>
      <c r="F53" s="27">
        <f t="shared" ref="F53:H53" si="0">SUM(F11:F51)</f>
        <v>44273.29</v>
      </c>
      <c r="G53" s="27">
        <f t="shared" si="0"/>
        <v>0</v>
      </c>
      <c r="H53" s="28">
        <f t="shared" si="0"/>
        <v>6985.6</v>
      </c>
    </row>
  </sheetData>
  <sheetProtection sort="0" autoFilter="0"/>
  <mergeCells count="3">
    <mergeCell ref="D3:G4"/>
    <mergeCell ref="B6:E7"/>
    <mergeCell ref="E9:H9"/>
  </mergeCells>
  <pageMargins left="0.7" right="0.7" top="0.75" bottom="0.75" header="0.3" footer="0.3"/>
  <pageSetup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22F64-DD73-4502-A51E-819A7396D869}">
  <sheetPr>
    <tabColor rgb="FF0000FF"/>
  </sheetPr>
  <dimension ref="B1:H53"/>
  <sheetViews>
    <sheetView topLeftCell="A4" workbookViewId="0">
      <selection activeCell="E25" sqref="E25"/>
    </sheetView>
  </sheetViews>
  <sheetFormatPr defaultRowHeight="15" x14ac:dyDescent="0.25"/>
  <cols>
    <col min="1" max="1" width="4.140625" customWidth="1"/>
    <col min="2" max="2" width="15.42578125" bestFit="1" customWidth="1"/>
    <col min="3" max="3" width="34" style="1" bestFit="1" customWidth="1"/>
    <col min="4" max="4" width="65.28515625" bestFit="1" customWidth="1"/>
    <col min="5" max="5" width="29" customWidth="1"/>
    <col min="6" max="6" width="27.7109375" customWidth="1"/>
    <col min="7" max="7" width="27.28515625" customWidth="1"/>
    <col min="8" max="8" width="28.28515625" customWidth="1"/>
  </cols>
  <sheetData>
    <row r="1" spans="2:8" ht="5.25" customHeight="1" thickBot="1" x14ac:dyDescent="0.3"/>
    <row r="2" spans="2:8" ht="19.899999999999999" customHeight="1" thickBot="1" x14ac:dyDescent="0.3">
      <c r="B2" s="33" t="s">
        <v>0</v>
      </c>
      <c r="C2" s="18" t="s">
        <v>77</v>
      </c>
    </row>
    <row r="3" spans="2:8" ht="15.75" thickBot="1" x14ac:dyDescent="0.3">
      <c r="B3" s="19" t="s">
        <v>97</v>
      </c>
      <c r="C3" s="34" t="s">
        <v>180</v>
      </c>
      <c r="D3" s="47" t="s">
        <v>85</v>
      </c>
      <c r="E3" s="47"/>
      <c r="F3" s="47"/>
      <c r="G3" s="47"/>
    </row>
    <row r="4" spans="2:8" ht="30.75" thickBot="1" x14ac:dyDescent="0.3">
      <c r="B4" s="20" t="s">
        <v>2</v>
      </c>
      <c r="C4" s="21" t="s">
        <v>181</v>
      </c>
      <c r="D4" s="47"/>
      <c r="E4" s="47"/>
      <c r="F4" s="47"/>
      <c r="G4" s="47"/>
    </row>
    <row r="6" spans="2:8" ht="15" customHeight="1" x14ac:dyDescent="0.25">
      <c r="B6" s="41" t="s">
        <v>84</v>
      </c>
      <c r="C6" s="42"/>
      <c r="D6" s="42"/>
      <c r="E6" s="43"/>
      <c r="F6" s="2"/>
    </row>
    <row r="7" spans="2:8" x14ac:dyDescent="0.25">
      <c r="B7" s="44"/>
      <c r="C7" s="45"/>
      <c r="D7" s="45"/>
      <c r="E7" s="46"/>
      <c r="F7" s="2"/>
    </row>
    <row r="8" spans="2:8" ht="15.75" thickBot="1" x14ac:dyDescent="0.3">
      <c r="B8" s="6"/>
      <c r="C8" s="6"/>
      <c r="D8" s="6"/>
      <c r="E8" s="6"/>
      <c r="F8" s="2"/>
      <c r="G8" s="2"/>
      <c r="H8" s="2"/>
    </row>
    <row r="9" spans="2:8" ht="19.899999999999999" customHeight="1" thickTop="1" x14ac:dyDescent="0.3">
      <c r="B9" s="3"/>
      <c r="C9" s="4"/>
      <c r="D9" s="9"/>
      <c r="E9" s="48" t="s">
        <v>182</v>
      </c>
      <c r="F9" s="49"/>
      <c r="G9" s="49"/>
      <c r="H9" s="50"/>
    </row>
    <row r="10" spans="2:8" ht="45" x14ac:dyDescent="0.25">
      <c r="B10" s="11" t="s">
        <v>3</v>
      </c>
      <c r="C10" s="12" t="s">
        <v>4</v>
      </c>
      <c r="D10" s="13" t="s">
        <v>5</v>
      </c>
      <c r="E10" s="14" t="s">
        <v>183</v>
      </c>
      <c r="F10" s="15" t="s">
        <v>184</v>
      </c>
      <c r="G10" s="15" t="s">
        <v>185</v>
      </c>
      <c r="H10" s="16" t="s">
        <v>186</v>
      </c>
    </row>
    <row r="11" spans="2:8" x14ac:dyDescent="0.25">
      <c r="B11" s="22">
        <v>7</v>
      </c>
      <c r="C11" s="23" t="s">
        <v>6</v>
      </c>
      <c r="D11" s="24" t="s">
        <v>7</v>
      </c>
      <c r="E11" s="10"/>
      <c r="F11" s="10"/>
      <c r="G11" s="10"/>
      <c r="H11" s="10"/>
    </row>
    <row r="12" spans="2:8" x14ac:dyDescent="0.25">
      <c r="B12" s="22">
        <v>7</v>
      </c>
      <c r="C12" s="23" t="s">
        <v>8</v>
      </c>
      <c r="D12" s="24" t="s">
        <v>9</v>
      </c>
      <c r="E12" s="10"/>
      <c r="F12" s="10"/>
      <c r="G12" s="10"/>
      <c r="H12" s="10"/>
    </row>
    <row r="13" spans="2:8" x14ac:dyDescent="0.25">
      <c r="B13" s="22">
        <v>7</v>
      </c>
      <c r="C13" s="23" t="s">
        <v>10</v>
      </c>
      <c r="D13" s="24" t="s">
        <v>11</v>
      </c>
      <c r="E13" s="10"/>
      <c r="F13" s="10"/>
      <c r="G13" s="10"/>
      <c r="H13" s="10"/>
    </row>
    <row r="14" spans="2:8" x14ac:dyDescent="0.25">
      <c r="B14" s="22">
        <v>7</v>
      </c>
      <c r="C14" s="23" t="s">
        <v>12</v>
      </c>
      <c r="D14" s="24" t="s">
        <v>13</v>
      </c>
      <c r="E14" s="10"/>
      <c r="F14" s="10"/>
      <c r="G14" s="10"/>
      <c r="H14" s="10"/>
    </row>
    <row r="15" spans="2:8" x14ac:dyDescent="0.25">
      <c r="B15" s="22">
        <v>7</v>
      </c>
      <c r="C15" s="23" t="s">
        <v>14</v>
      </c>
      <c r="D15" s="24" t="s">
        <v>15</v>
      </c>
      <c r="E15" s="10"/>
      <c r="F15" s="10"/>
      <c r="G15" s="10"/>
      <c r="H15" s="10"/>
    </row>
    <row r="16" spans="2:8" x14ac:dyDescent="0.25">
      <c r="B16" s="22">
        <v>7</v>
      </c>
      <c r="C16" s="23" t="s">
        <v>16</v>
      </c>
      <c r="D16" s="24" t="s">
        <v>17</v>
      </c>
      <c r="E16" s="10"/>
      <c r="F16" s="10"/>
      <c r="G16" s="10"/>
      <c r="H16" s="10"/>
    </row>
    <row r="17" spans="2:8" x14ac:dyDescent="0.25">
      <c r="B17" s="22">
        <v>7</v>
      </c>
      <c r="C17" s="23" t="s">
        <v>18</v>
      </c>
      <c r="D17" s="24" t="s">
        <v>19</v>
      </c>
      <c r="E17" s="10"/>
      <c r="F17" s="10"/>
      <c r="G17" s="10"/>
      <c r="H17" s="10"/>
    </row>
    <row r="18" spans="2:8" x14ac:dyDescent="0.25">
      <c r="B18" s="22">
        <v>7</v>
      </c>
      <c r="C18" s="23" t="s">
        <v>20</v>
      </c>
      <c r="D18" s="24" t="s">
        <v>21</v>
      </c>
      <c r="E18" s="10"/>
      <c r="F18" s="10"/>
      <c r="G18" s="10"/>
      <c r="H18" s="10"/>
    </row>
    <row r="19" spans="2:8" x14ac:dyDescent="0.25">
      <c r="B19" s="22">
        <v>7</v>
      </c>
      <c r="C19" s="23" t="s">
        <v>22</v>
      </c>
      <c r="D19" s="24" t="s">
        <v>23</v>
      </c>
      <c r="E19" s="10"/>
      <c r="F19" s="10"/>
      <c r="G19" s="10"/>
      <c r="H19" s="10"/>
    </row>
    <row r="20" spans="2:8" x14ac:dyDescent="0.25">
      <c r="B20" s="22">
        <v>7</v>
      </c>
      <c r="C20" s="23" t="s">
        <v>24</v>
      </c>
      <c r="D20" s="24" t="s">
        <v>25</v>
      </c>
      <c r="E20" s="10"/>
      <c r="F20" s="10"/>
      <c r="G20" s="10"/>
      <c r="H20" s="10"/>
    </row>
    <row r="21" spans="2:8" x14ac:dyDescent="0.25">
      <c r="B21" s="22">
        <v>7</v>
      </c>
      <c r="C21" s="23" t="s">
        <v>26</v>
      </c>
      <c r="D21" s="24" t="s">
        <v>27</v>
      </c>
      <c r="E21" s="10"/>
      <c r="F21" s="10"/>
      <c r="G21" s="10"/>
      <c r="H21" s="10"/>
    </row>
    <row r="22" spans="2:8" x14ac:dyDescent="0.25">
      <c r="B22" s="22">
        <v>7</v>
      </c>
      <c r="C22" s="23" t="s">
        <v>28</v>
      </c>
      <c r="D22" s="24" t="s">
        <v>29</v>
      </c>
      <c r="E22" s="10"/>
      <c r="F22" s="10"/>
      <c r="G22" s="10"/>
      <c r="H22" s="10"/>
    </row>
    <row r="23" spans="2:8" x14ac:dyDescent="0.25">
      <c r="B23" s="22">
        <v>7</v>
      </c>
      <c r="C23" s="23" t="s">
        <v>30</v>
      </c>
      <c r="D23" s="32" t="s">
        <v>31</v>
      </c>
      <c r="E23" s="10"/>
      <c r="F23" s="10"/>
      <c r="G23" s="10"/>
      <c r="H23" s="10"/>
    </row>
    <row r="24" spans="2:8" x14ac:dyDescent="0.25">
      <c r="B24" s="22">
        <v>7</v>
      </c>
      <c r="C24" s="23" t="s">
        <v>32</v>
      </c>
      <c r="D24" s="24" t="s">
        <v>33</v>
      </c>
      <c r="E24" s="10"/>
      <c r="F24" s="10"/>
      <c r="G24" s="10"/>
      <c r="H24" s="10"/>
    </row>
    <row r="25" spans="2:8" x14ac:dyDescent="0.25">
      <c r="B25" s="22">
        <v>7</v>
      </c>
      <c r="C25" s="23" t="s">
        <v>34</v>
      </c>
      <c r="D25" s="24" t="s">
        <v>35</v>
      </c>
      <c r="E25" s="10"/>
      <c r="F25" s="10"/>
      <c r="G25" s="10"/>
      <c r="H25" s="10"/>
    </row>
    <row r="26" spans="2:8" x14ac:dyDescent="0.25">
      <c r="B26" s="22">
        <v>7</v>
      </c>
      <c r="C26" s="23" t="s">
        <v>36</v>
      </c>
      <c r="D26" s="24" t="s">
        <v>37</v>
      </c>
      <c r="E26" s="10"/>
      <c r="F26" s="10"/>
      <c r="G26" s="10"/>
      <c r="H26" s="10"/>
    </row>
    <row r="27" spans="2:8" x14ac:dyDescent="0.25">
      <c r="B27" s="22">
        <v>7</v>
      </c>
      <c r="C27" s="23" t="s">
        <v>38</v>
      </c>
      <c r="D27" s="24" t="s">
        <v>39</v>
      </c>
      <c r="E27" s="10"/>
      <c r="F27" s="10"/>
      <c r="G27" s="10"/>
      <c r="H27" s="10"/>
    </row>
    <row r="28" spans="2:8" x14ac:dyDescent="0.25">
      <c r="B28" s="22">
        <v>7</v>
      </c>
      <c r="C28" s="23" t="s">
        <v>40</v>
      </c>
      <c r="D28" s="24" t="s">
        <v>41</v>
      </c>
      <c r="E28" s="10"/>
      <c r="F28" s="10"/>
      <c r="G28" s="10"/>
      <c r="H28" s="10"/>
    </row>
    <row r="29" spans="2:8" x14ac:dyDescent="0.25">
      <c r="B29" s="22">
        <v>7</v>
      </c>
      <c r="C29" s="23" t="s">
        <v>42</v>
      </c>
      <c r="D29" s="24" t="s">
        <v>43</v>
      </c>
      <c r="E29" s="10"/>
      <c r="F29" s="10"/>
      <c r="G29" s="10"/>
      <c r="H29" s="10"/>
    </row>
    <row r="30" spans="2:8" x14ac:dyDescent="0.25">
      <c r="B30" s="22">
        <v>7</v>
      </c>
      <c r="C30" s="23" t="s">
        <v>44</v>
      </c>
      <c r="D30" s="24" t="s">
        <v>45</v>
      </c>
      <c r="E30" s="10"/>
      <c r="F30" s="10"/>
      <c r="G30" s="10"/>
      <c r="H30" s="10"/>
    </row>
    <row r="31" spans="2:8" x14ac:dyDescent="0.25">
      <c r="B31" s="22">
        <v>7</v>
      </c>
      <c r="C31" s="23" t="s">
        <v>46</v>
      </c>
      <c r="D31" s="24" t="s">
        <v>47</v>
      </c>
      <c r="E31" s="10"/>
      <c r="F31" s="10"/>
      <c r="G31" s="10"/>
      <c r="H31" s="10"/>
    </row>
    <row r="32" spans="2:8" x14ac:dyDescent="0.25">
      <c r="B32" s="22">
        <v>7</v>
      </c>
      <c r="C32" s="23" t="s">
        <v>48</v>
      </c>
      <c r="D32" s="24" t="s">
        <v>49</v>
      </c>
      <c r="E32" s="10"/>
      <c r="F32" s="10"/>
      <c r="G32" s="10"/>
      <c r="H32" s="10"/>
    </row>
    <row r="33" spans="2:8" x14ac:dyDescent="0.25">
      <c r="B33" s="22">
        <v>7</v>
      </c>
      <c r="C33" s="23" t="s">
        <v>50</v>
      </c>
      <c r="D33" s="24" t="s">
        <v>51</v>
      </c>
      <c r="E33" s="10"/>
      <c r="F33" s="10"/>
      <c r="G33" s="10"/>
      <c r="H33" s="10"/>
    </row>
    <row r="34" spans="2:8" x14ac:dyDescent="0.25">
      <c r="B34" s="22">
        <v>7</v>
      </c>
      <c r="C34" s="23" t="s">
        <v>52</v>
      </c>
      <c r="D34" s="24" t="s">
        <v>53</v>
      </c>
      <c r="E34" s="10"/>
      <c r="F34" s="10"/>
      <c r="G34" s="10"/>
      <c r="H34" s="10"/>
    </row>
    <row r="35" spans="2:8" x14ac:dyDescent="0.25">
      <c r="B35" s="22">
        <v>7</v>
      </c>
      <c r="C35" s="23" t="s">
        <v>54</v>
      </c>
      <c r="D35" s="24" t="s">
        <v>55</v>
      </c>
      <c r="E35" s="10"/>
      <c r="F35" s="10"/>
      <c r="G35" s="10"/>
      <c r="H35" s="10"/>
    </row>
    <row r="36" spans="2:8" x14ac:dyDescent="0.25">
      <c r="B36" s="22">
        <v>7</v>
      </c>
      <c r="C36" s="23" t="s">
        <v>56</v>
      </c>
      <c r="D36" s="24" t="s">
        <v>57</v>
      </c>
      <c r="E36" s="10"/>
      <c r="F36" s="10"/>
      <c r="G36" s="10"/>
      <c r="H36" s="10"/>
    </row>
    <row r="37" spans="2:8" x14ac:dyDescent="0.25">
      <c r="B37" s="22">
        <v>7</v>
      </c>
      <c r="C37" s="23" t="s">
        <v>58</v>
      </c>
      <c r="D37" s="24" t="s">
        <v>59</v>
      </c>
      <c r="E37" s="10"/>
      <c r="F37" s="10"/>
      <c r="G37" s="10"/>
      <c r="H37" s="10"/>
    </row>
    <row r="38" spans="2:8" x14ac:dyDescent="0.25">
      <c r="B38" s="22">
        <v>7</v>
      </c>
      <c r="C38" s="23" t="s">
        <v>60</v>
      </c>
      <c r="D38" s="24" t="s">
        <v>61</v>
      </c>
      <c r="E38" s="10"/>
      <c r="F38" s="10"/>
      <c r="G38" s="10"/>
      <c r="H38" s="10"/>
    </row>
    <row r="39" spans="2:8" x14ac:dyDescent="0.25">
      <c r="B39" s="22">
        <v>7</v>
      </c>
      <c r="C39" s="23" t="s">
        <v>62</v>
      </c>
      <c r="D39" s="24" t="s">
        <v>63</v>
      </c>
      <c r="E39" s="10"/>
      <c r="F39" s="10"/>
      <c r="G39" s="10"/>
      <c r="H39" s="10"/>
    </row>
    <row r="40" spans="2:8" x14ac:dyDescent="0.25">
      <c r="B40" s="22">
        <v>7</v>
      </c>
      <c r="C40" s="23" t="s">
        <v>64</v>
      </c>
      <c r="D40" s="32" t="s">
        <v>65</v>
      </c>
      <c r="E40" s="10"/>
      <c r="F40" s="10"/>
      <c r="G40" s="10"/>
      <c r="H40" s="10"/>
    </row>
    <row r="41" spans="2:8" x14ac:dyDescent="0.25">
      <c r="B41" s="22">
        <v>7</v>
      </c>
      <c r="C41" s="23" t="s">
        <v>66</v>
      </c>
      <c r="D41" s="24" t="s">
        <v>67</v>
      </c>
      <c r="E41" s="10"/>
      <c r="F41" s="10"/>
      <c r="G41" s="10"/>
      <c r="H41" s="10"/>
    </row>
    <row r="42" spans="2:8" x14ac:dyDescent="0.25">
      <c r="B42" s="22">
        <v>7</v>
      </c>
      <c r="C42" s="23" t="s">
        <v>68</v>
      </c>
      <c r="D42" s="24" t="s">
        <v>69</v>
      </c>
      <c r="E42" s="10"/>
      <c r="F42" s="10"/>
      <c r="G42" s="10"/>
      <c r="H42" s="10"/>
    </row>
    <row r="43" spans="2:8" x14ac:dyDescent="0.25">
      <c r="B43" s="22">
        <v>7</v>
      </c>
      <c r="C43" s="23" t="s">
        <v>70</v>
      </c>
      <c r="D43" s="24" t="s">
        <v>71</v>
      </c>
      <c r="E43" s="10"/>
      <c r="F43" s="10"/>
      <c r="G43" s="10"/>
      <c r="H43" s="10"/>
    </row>
    <row r="44" spans="2:8" x14ac:dyDescent="0.25">
      <c r="B44" s="22">
        <v>7</v>
      </c>
      <c r="C44" s="23" t="s">
        <v>72</v>
      </c>
      <c r="D44" s="24" t="s">
        <v>73</v>
      </c>
      <c r="E44" s="10"/>
      <c r="F44" s="10"/>
      <c r="G44" s="10"/>
      <c r="H44" s="10"/>
    </row>
    <row r="45" spans="2:8" x14ac:dyDescent="0.25">
      <c r="B45" s="22">
        <v>7</v>
      </c>
      <c r="C45" s="23" t="s">
        <v>74</v>
      </c>
      <c r="D45" s="24" t="s">
        <v>75</v>
      </c>
      <c r="E45" s="10"/>
      <c r="F45" s="10"/>
      <c r="G45" s="10"/>
      <c r="H45" s="10"/>
    </row>
    <row r="46" spans="2:8" x14ac:dyDescent="0.25">
      <c r="B46" s="29"/>
      <c r="C46" s="30"/>
      <c r="D46" s="31"/>
      <c r="E46" s="10"/>
      <c r="F46" s="5"/>
      <c r="G46" s="5"/>
      <c r="H46" s="7"/>
    </row>
    <row r="47" spans="2:8" x14ac:dyDescent="0.25">
      <c r="B47" s="29"/>
      <c r="C47" s="30"/>
      <c r="D47" s="31"/>
      <c r="E47" s="10"/>
      <c r="F47" s="5"/>
      <c r="G47" s="5"/>
      <c r="H47" s="7"/>
    </row>
    <row r="48" spans="2:8" x14ac:dyDescent="0.25">
      <c r="B48" s="29"/>
      <c r="C48" s="30"/>
      <c r="D48" s="31"/>
      <c r="E48" s="10"/>
      <c r="F48" s="5"/>
      <c r="G48" s="5"/>
      <c r="H48" s="7"/>
    </row>
    <row r="49" spans="2:8" x14ac:dyDescent="0.25">
      <c r="B49" s="29"/>
      <c r="C49" s="30"/>
      <c r="D49" s="31"/>
      <c r="E49" s="10"/>
      <c r="F49" s="5"/>
      <c r="G49" s="5"/>
      <c r="H49" s="7"/>
    </row>
    <row r="50" spans="2:8" x14ac:dyDescent="0.25">
      <c r="B50" s="29"/>
      <c r="C50" s="30"/>
      <c r="D50" s="31"/>
      <c r="E50" s="10"/>
      <c r="F50" s="5"/>
      <c r="G50" s="5"/>
      <c r="H50" s="7"/>
    </row>
    <row r="51" spans="2:8" x14ac:dyDescent="0.25">
      <c r="B51" s="29"/>
      <c r="C51" s="30"/>
      <c r="D51" s="31"/>
      <c r="E51" s="10"/>
      <c r="F51" s="5"/>
      <c r="G51" s="5"/>
      <c r="H51" s="7"/>
    </row>
    <row r="52" spans="2:8" x14ac:dyDescent="0.25">
      <c r="E52" s="8"/>
      <c r="F52" s="8"/>
      <c r="G52" s="8"/>
      <c r="H52" s="8"/>
    </row>
    <row r="53" spans="2:8" x14ac:dyDescent="0.25">
      <c r="D53" s="25" t="s">
        <v>76</v>
      </c>
      <c r="E53" s="26">
        <f>SUM(E11:E51)</f>
        <v>0</v>
      </c>
      <c r="F53" s="27">
        <f t="shared" ref="F53:H53" si="0">SUM(F11:F51)</f>
        <v>0</v>
      </c>
      <c r="G53" s="27">
        <f t="shared" si="0"/>
        <v>0</v>
      </c>
      <c r="H53" s="28">
        <f t="shared" si="0"/>
        <v>0</v>
      </c>
    </row>
  </sheetData>
  <sheetProtection sort="0" autoFilter="0"/>
  <mergeCells count="3">
    <mergeCell ref="D3:G4"/>
    <mergeCell ref="B6:E7"/>
    <mergeCell ref="E9:H9"/>
  </mergeCells>
  <pageMargins left="0.7" right="0.7" top="0.75" bottom="0.75" header="0.3" footer="0.3"/>
  <pageSetup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240C8-79C7-4729-BDB4-9498F6D00ED7}">
  <sheetPr>
    <tabColor rgb="FF0000FF"/>
  </sheetPr>
  <dimension ref="B1:H65"/>
  <sheetViews>
    <sheetView tabSelected="1" workbookViewId="0">
      <pane ySplit="10" topLeftCell="A11" activePane="bottomLeft" state="frozen"/>
      <selection pane="bottomLeft" activeCell="E11" sqref="E11"/>
    </sheetView>
  </sheetViews>
  <sheetFormatPr defaultRowHeight="15" x14ac:dyDescent="0.25"/>
  <cols>
    <col min="1" max="1" width="4.140625" customWidth="1"/>
    <col min="2" max="2" width="15.42578125" bestFit="1" customWidth="1"/>
    <col min="3" max="3" width="34" style="1" bestFit="1" customWidth="1"/>
    <col min="4" max="4" width="65.28515625" bestFit="1" customWidth="1"/>
    <col min="5" max="5" width="38.28515625" customWidth="1"/>
    <col min="6" max="6" width="27.7109375" customWidth="1"/>
    <col min="7" max="7" width="36.85546875" customWidth="1"/>
    <col min="8" max="8" width="31.7109375" customWidth="1"/>
  </cols>
  <sheetData>
    <row r="1" spans="2:8" ht="5.25" customHeight="1" thickBot="1" x14ac:dyDescent="0.3"/>
    <row r="2" spans="2:8" ht="19.899999999999999" customHeight="1" thickBot="1" x14ac:dyDescent="0.3">
      <c r="B2" s="33" t="s">
        <v>0</v>
      </c>
      <c r="C2" s="18" t="s">
        <v>77</v>
      </c>
    </row>
    <row r="3" spans="2:8" ht="15.75" thickBot="1" x14ac:dyDescent="0.3">
      <c r="B3" s="19" t="s">
        <v>1</v>
      </c>
      <c r="C3" s="34" t="s">
        <v>187</v>
      </c>
      <c r="D3" s="47" t="s">
        <v>85</v>
      </c>
      <c r="E3" s="47"/>
      <c r="F3" s="47"/>
      <c r="G3" s="47"/>
    </row>
    <row r="4" spans="2:8" ht="30.75" thickBot="1" x14ac:dyDescent="0.3">
      <c r="B4" s="20" t="s">
        <v>2</v>
      </c>
      <c r="C4" s="21" t="s">
        <v>188</v>
      </c>
      <c r="D4" s="47"/>
      <c r="E4" s="47"/>
      <c r="F4" s="47"/>
      <c r="G4" s="47"/>
    </row>
    <row r="6" spans="2:8" ht="15" customHeight="1" x14ac:dyDescent="0.25">
      <c r="B6" s="41" t="s">
        <v>84</v>
      </c>
      <c r="C6" s="42"/>
      <c r="D6" s="42"/>
      <c r="E6" s="43"/>
      <c r="F6" s="2"/>
    </row>
    <row r="7" spans="2:8" x14ac:dyDescent="0.25">
      <c r="B7" s="44"/>
      <c r="C7" s="45"/>
      <c r="D7" s="45"/>
      <c r="E7" s="46"/>
      <c r="F7" s="2"/>
    </row>
    <row r="8" spans="2:8" ht="15.75" thickBot="1" x14ac:dyDescent="0.3">
      <c r="B8" s="6"/>
      <c r="C8" s="6"/>
      <c r="D8" s="6"/>
      <c r="E8" s="6"/>
      <c r="F8" s="2"/>
      <c r="G8" s="2"/>
      <c r="H8" s="2"/>
    </row>
    <row r="9" spans="2:8" ht="19.899999999999999" customHeight="1" thickTop="1" x14ac:dyDescent="0.3">
      <c r="B9" s="3"/>
      <c r="C9" s="4"/>
      <c r="D9" s="9"/>
      <c r="E9" s="48" t="s">
        <v>189</v>
      </c>
      <c r="F9" s="49"/>
      <c r="G9" s="49"/>
      <c r="H9" s="50"/>
    </row>
    <row r="10" spans="2:8" ht="60" x14ac:dyDescent="0.25">
      <c r="B10" s="11" t="s">
        <v>3</v>
      </c>
      <c r="C10" s="12" t="s">
        <v>4</v>
      </c>
      <c r="D10" s="13" t="s">
        <v>5</v>
      </c>
      <c r="E10" s="14" t="s">
        <v>190</v>
      </c>
      <c r="F10" s="15" t="s">
        <v>191</v>
      </c>
      <c r="G10" s="15" t="s">
        <v>192</v>
      </c>
      <c r="H10" s="16" t="s">
        <v>193</v>
      </c>
    </row>
    <row r="11" spans="2:8" ht="16.899999999999999" customHeight="1" x14ac:dyDescent="0.25">
      <c r="B11" s="52">
        <v>7</v>
      </c>
      <c r="C11" s="53" t="s">
        <v>6</v>
      </c>
      <c r="D11" s="54" t="s">
        <v>7</v>
      </c>
      <c r="E11" s="10">
        <f>April!E11+May!E11+June!E11</f>
        <v>56.34</v>
      </c>
      <c r="F11" s="10">
        <f>April!F11+May!F11+June!F11</f>
        <v>0</v>
      </c>
      <c r="G11" s="10">
        <f>April!G11+May!G11+June!G11</f>
        <v>0</v>
      </c>
      <c r="H11" s="10">
        <f>April!H11+May!H11+June!H11</f>
        <v>8.6</v>
      </c>
    </row>
    <row r="12" spans="2:8" x14ac:dyDescent="0.25">
      <c r="B12" s="52">
        <v>7</v>
      </c>
      <c r="C12" s="53" t="s">
        <v>8</v>
      </c>
      <c r="D12" s="54" t="s">
        <v>9</v>
      </c>
      <c r="E12" s="10">
        <f>April!E12+May!E12+June!E12</f>
        <v>0</v>
      </c>
      <c r="F12" s="10">
        <f>April!F12+May!F12+June!F12</f>
        <v>126.5</v>
      </c>
      <c r="G12" s="10">
        <f>April!G12+May!G12+June!G12</f>
        <v>0</v>
      </c>
      <c r="H12" s="10">
        <f>April!H12+May!H12+June!H12</f>
        <v>0</v>
      </c>
    </row>
    <row r="13" spans="2:8" x14ac:dyDescent="0.25">
      <c r="B13" s="52">
        <v>7</v>
      </c>
      <c r="C13" s="53" t="s">
        <v>10</v>
      </c>
      <c r="D13" s="54" t="s">
        <v>11</v>
      </c>
      <c r="E13" s="10">
        <f>April!E13+May!E13+June!E13</f>
        <v>0</v>
      </c>
      <c r="F13" s="10">
        <f>April!F13+May!F13+June!F13</f>
        <v>0</v>
      </c>
      <c r="G13" s="10">
        <f>April!G13+May!G13+June!G13</f>
        <v>0</v>
      </c>
      <c r="H13" s="10">
        <f>April!H13+May!H13+June!H13</f>
        <v>0</v>
      </c>
    </row>
    <row r="14" spans="2:8" x14ac:dyDescent="0.25">
      <c r="B14" s="52">
        <v>7</v>
      </c>
      <c r="C14" s="53" t="s">
        <v>12</v>
      </c>
      <c r="D14" s="54" t="s">
        <v>13</v>
      </c>
      <c r="E14" s="10">
        <f>April!E14+May!E14+June!E14</f>
        <v>0</v>
      </c>
      <c r="F14" s="10">
        <f>April!F14+May!F14+June!F14</f>
        <v>0</v>
      </c>
      <c r="G14" s="10">
        <f>April!G14+May!G14+June!G14</f>
        <v>0</v>
      </c>
      <c r="H14" s="10">
        <f>April!H14+May!H14+June!H14</f>
        <v>0</v>
      </c>
    </row>
    <row r="15" spans="2:8" x14ac:dyDescent="0.25">
      <c r="B15" s="52">
        <v>7</v>
      </c>
      <c r="C15" s="53" t="s">
        <v>14</v>
      </c>
      <c r="D15" s="54" t="s">
        <v>15</v>
      </c>
      <c r="E15" s="10">
        <f>April!E15+May!E15+June!E15</f>
        <v>0</v>
      </c>
      <c r="F15" s="10">
        <f>April!F15+May!F15+June!F15</f>
        <v>1903.02</v>
      </c>
      <c r="G15" s="10">
        <f>April!G15+May!G15+June!G15</f>
        <v>0</v>
      </c>
      <c r="H15" s="10">
        <f>April!H15+May!H15+June!H15</f>
        <v>0</v>
      </c>
    </row>
    <row r="16" spans="2:8" x14ac:dyDescent="0.25">
      <c r="B16" s="52">
        <v>7</v>
      </c>
      <c r="C16" s="53" t="s">
        <v>16</v>
      </c>
      <c r="D16" s="54" t="s">
        <v>17</v>
      </c>
      <c r="E16" s="10">
        <f>April!E16+May!E16+June!E16</f>
        <v>0</v>
      </c>
      <c r="F16" s="10">
        <f>April!F16+May!F16+June!F16</f>
        <v>0</v>
      </c>
      <c r="G16" s="10">
        <f>April!G16+May!G16+June!G16</f>
        <v>0</v>
      </c>
      <c r="H16" s="10">
        <f>April!H16+May!H16+June!H16</f>
        <v>0</v>
      </c>
    </row>
    <row r="17" spans="2:8" x14ac:dyDescent="0.25">
      <c r="B17" s="52">
        <v>7</v>
      </c>
      <c r="C17" s="53" t="s">
        <v>18</v>
      </c>
      <c r="D17" s="54" t="s">
        <v>19</v>
      </c>
      <c r="E17" s="10">
        <f>April!E17+May!E17+June!E17</f>
        <v>0</v>
      </c>
      <c r="F17" s="10">
        <f>April!F17+May!F17+June!F17</f>
        <v>0</v>
      </c>
      <c r="G17" s="10">
        <f>April!G17+May!G17+June!G17</f>
        <v>0</v>
      </c>
      <c r="H17" s="10">
        <f>April!H17+May!H17+June!H17</f>
        <v>0</v>
      </c>
    </row>
    <row r="18" spans="2:8" x14ac:dyDescent="0.25">
      <c r="B18" s="52">
        <v>7</v>
      </c>
      <c r="C18" s="53" t="s">
        <v>20</v>
      </c>
      <c r="D18" s="54" t="s">
        <v>21</v>
      </c>
      <c r="E18" s="10">
        <f>April!E18+May!E18+June!E18</f>
        <v>0</v>
      </c>
      <c r="F18" s="10">
        <f>April!F18+May!F18+June!F18</f>
        <v>0</v>
      </c>
      <c r="G18" s="10">
        <f>April!G18+May!G18+June!G18</f>
        <v>0</v>
      </c>
      <c r="H18" s="10">
        <f>April!H18+May!H18+June!H18</f>
        <v>0</v>
      </c>
    </row>
    <row r="19" spans="2:8" x14ac:dyDescent="0.25">
      <c r="B19" s="52">
        <v>7</v>
      </c>
      <c r="C19" s="53" t="s">
        <v>22</v>
      </c>
      <c r="D19" s="54" t="s">
        <v>23</v>
      </c>
      <c r="E19" s="10">
        <f>April!E19+May!E19+June!E19</f>
        <v>0</v>
      </c>
      <c r="F19" s="10">
        <f>April!F19+May!F19+June!F19</f>
        <v>0</v>
      </c>
      <c r="G19" s="10">
        <f>April!G19+May!G19+June!G19</f>
        <v>0</v>
      </c>
      <c r="H19" s="10">
        <f>April!H19+May!H19+June!H19</f>
        <v>0</v>
      </c>
    </row>
    <row r="20" spans="2:8" x14ac:dyDescent="0.25">
      <c r="B20" s="52">
        <v>7</v>
      </c>
      <c r="C20" s="53" t="s">
        <v>24</v>
      </c>
      <c r="D20" s="54" t="s">
        <v>25</v>
      </c>
      <c r="E20" s="10">
        <f>April!E20+May!E20+June!E20</f>
        <v>0</v>
      </c>
      <c r="F20" s="10">
        <f>April!F20+May!F20+June!F20</f>
        <v>0</v>
      </c>
      <c r="G20" s="10">
        <f>April!G20+May!G20+June!G20</f>
        <v>0</v>
      </c>
      <c r="H20" s="10">
        <f>April!H20+May!H20+June!H20</f>
        <v>0</v>
      </c>
    </row>
    <row r="21" spans="2:8" x14ac:dyDescent="0.25">
      <c r="B21" s="52">
        <v>7</v>
      </c>
      <c r="C21" s="53" t="s">
        <v>26</v>
      </c>
      <c r="D21" s="54" t="s">
        <v>27</v>
      </c>
      <c r="E21" s="10">
        <f>April!E21+May!E21+June!E21</f>
        <v>0</v>
      </c>
      <c r="F21" s="10">
        <f>April!F21+May!F21+June!F21</f>
        <v>0</v>
      </c>
      <c r="G21" s="10">
        <f>April!G21+May!G21+June!G21</f>
        <v>9</v>
      </c>
      <c r="H21" s="10">
        <f>April!H21+May!H21+June!H21</f>
        <v>0</v>
      </c>
    </row>
    <row r="22" spans="2:8" x14ac:dyDescent="0.25">
      <c r="B22" s="52">
        <v>7</v>
      </c>
      <c r="C22" s="53" t="s">
        <v>28</v>
      </c>
      <c r="D22" s="54" t="s">
        <v>29</v>
      </c>
      <c r="E22" s="10">
        <f>April!E22+May!E22+June!E22</f>
        <v>40.98</v>
      </c>
      <c r="F22" s="10">
        <f>April!F22+May!F22+June!F22</f>
        <v>0</v>
      </c>
      <c r="G22" s="10">
        <f>April!G22+May!G22+June!G22</f>
        <v>0</v>
      </c>
      <c r="H22" s="10">
        <f>April!H22+May!H22+June!H22</f>
        <v>0</v>
      </c>
    </row>
    <row r="23" spans="2:8" x14ac:dyDescent="0.25">
      <c r="B23" s="52">
        <v>7</v>
      </c>
      <c r="C23" s="53" t="s">
        <v>30</v>
      </c>
      <c r="D23" s="55" t="s">
        <v>31</v>
      </c>
      <c r="E23" s="10">
        <f>April!E23+May!E23+June!E23</f>
        <v>18262.259999999998</v>
      </c>
      <c r="F23" s="10">
        <f>April!F23+May!F23+June!F23</f>
        <v>44273.29</v>
      </c>
      <c r="G23" s="10">
        <f>April!G23+May!G23+June!G23</f>
        <v>2429.4</v>
      </c>
      <c r="H23" s="10">
        <f>April!H23+May!H23+June!H23</f>
        <v>4827.3999999999996</v>
      </c>
    </row>
    <row r="24" spans="2:8" x14ac:dyDescent="0.25">
      <c r="B24" s="52">
        <v>7</v>
      </c>
      <c r="C24" s="53" t="s">
        <v>32</v>
      </c>
      <c r="D24" s="54" t="s">
        <v>33</v>
      </c>
      <c r="E24" s="10">
        <f>April!E24+May!E24+June!E24</f>
        <v>0</v>
      </c>
      <c r="F24" s="10">
        <f>April!F24+May!F24+June!F24</f>
        <v>0</v>
      </c>
      <c r="G24" s="10">
        <f>April!G24+May!G24+June!G24</f>
        <v>0</v>
      </c>
      <c r="H24" s="10">
        <f>April!H24+May!H24+June!H24</f>
        <v>0</v>
      </c>
    </row>
    <row r="25" spans="2:8" x14ac:dyDescent="0.25">
      <c r="B25" s="52">
        <v>7</v>
      </c>
      <c r="C25" s="53" t="s">
        <v>34</v>
      </c>
      <c r="D25" s="54" t="s">
        <v>35</v>
      </c>
      <c r="E25" s="10">
        <f>April!E25+May!E25+June!E25</f>
        <v>0</v>
      </c>
      <c r="F25" s="10">
        <f>April!F25+May!F25+June!F25</f>
        <v>0</v>
      </c>
      <c r="G25" s="10">
        <f>April!G25+May!G25+June!G25</f>
        <v>0</v>
      </c>
      <c r="H25" s="10">
        <f>April!H25+May!H25+June!H25</f>
        <v>0</v>
      </c>
    </row>
    <row r="26" spans="2:8" x14ac:dyDescent="0.25">
      <c r="B26" s="52">
        <v>7</v>
      </c>
      <c r="C26" s="53" t="s">
        <v>36</v>
      </c>
      <c r="D26" s="54" t="s">
        <v>37</v>
      </c>
      <c r="E26" s="10">
        <f>April!E26+May!E26+June!E26</f>
        <v>0</v>
      </c>
      <c r="F26" s="10">
        <f>April!F26+May!F26+June!F26</f>
        <v>0</v>
      </c>
      <c r="G26" s="10">
        <f>April!G26+May!G26+June!G26</f>
        <v>0</v>
      </c>
      <c r="H26" s="10">
        <f>April!H26+May!H26+June!H26</f>
        <v>0</v>
      </c>
    </row>
    <row r="27" spans="2:8" x14ac:dyDescent="0.25">
      <c r="B27" s="52">
        <v>7</v>
      </c>
      <c r="C27" s="53" t="s">
        <v>38</v>
      </c>
      <c r="D27" s="54" t="s">
        <v>39</v>
      </c>
      <c r="E27" s="10">
        <f>April!E27+May!E27+June!E27</f>
        <v>0</v>
      </c>
      <c r="F27" s="10">
        <f>April!F27+May!F27+June!F27</f>
        <v>0</v>
      </c>
      <c r="G27" s="10">
        <f>April!G27+May!G27+June!G27</f>
        <v>0</v>
      </c>
      <c r="H27" s="10">
        <f>April!H27+May!H27+June!H27</f>
        <v>0</v>
      </c>
    </row>
    <row r="28" spans="2:8" x14ac:dyDescent="0.25">
      <c r="B28" s="52">
        <v>7</v>
      </c>
      <c r="C28" s="53" t="s">
        <v>40</v>
      </c>
      <c r="D28" s="54" t="s">
        <v>41</v>
      </c>
      <c r="E28" s="10">
        <f>April!E28+May!E28+June!E28</f>
        <v>0</v>
      </c>
      <c r="F28" s="10">
        <f>April!F28+May!F28+June!F28</f>
        <v>0</v>
      </c>
      <c r="G28" s="10">
        <f>April!G28+May!G28+June!G28</f>
        <v>0</v>
      </c>
      <c r="H28" s="10">
        <f>April!H28+May!H28+June!H28</f>
        <v>0</v>
      </c>
    </row>
    <row r="29" spans="2:8" x14ac:dyDescent="0.25">
      <c r="B29" s="52">
        <v>7</v>
      </c>
      <c r="C29" s="53" t="s">
        <v>42</v>
      </c>
      <c r="D29" s="54" t="s">
        <v>43</v>
      </c>
      <c r="E29" s="10">
        <f>April!E29+May!E29+June!E29</f>
        <v>3776.62</v>
      </c>
      <c r="F29" s="10">
        <f>April!F29+May!F29+June!F29</f>
        <v>0</v>
      </c>
      <c r="G29" s="10">
        <f>April!G29+May!G29+June!G29</f>
        <v>240</v>
      </c>
      <c r="H29" s="10">
        <f>April!H29+May!H29+June!H29</f>
        <v>946.3</v>
      </c>
    </row>
    <row r="30" spans="2:8" x14ac:dyDescent="0.25">
      <c r="B30" s="52">
        <v>7</v>
      </c>
      <c r="C30" s="53" t="s">
        <v>44</v>
      </c>
      <c r="D30" s="54" t="s">
        <v>45</v>
      </c>
      <c r="E30" s="10">
        <f>April!E30+May!E30+June!E30</f>
        <v>0</v>
      </c>
      <c r="F30" s="10">
        <f>April!F30+May!F30+June!F30</f>
        <v>0</v>
      </c>
      <c r="G30" s="10">
        <f>April!G30+May!G30+June!G30</f>
        <v>0</v>
      </c>
      <c r="H30" s="10">
        <f>April!H30+May!H30+June!H30</f>
        <v>0</v>
      </c>
    </row>
    <row r="31" spans="2:8" x14ac:dyDescent="0.25">
      <c r="B31" s="52">
        <v>7</v>
      </c>
      <c r="C31" s="53" t="s">
        <v>46</v>
      </c>
      <c r="D31" s="54" t="s">
        <v>47</v>
      </c>
      <c r="E31" s="10">
        <f>April!E31+May!E31+June!E31</f>
        <v>0</v>
      </c>
      <c r="F31" s="10">
        <f>April!F31+May!F31+June!F31</f>
        <v>0</v>
      </c>
      <c r="G31" s="10">
        <f>April!G31+May!G31+June!G31</f>
        <v>0</v>
      </c>
      <c r="H31" s="10">
        <f>April!H31+May!H31+June!H31</f>
        <v>0</v>
      </c>
    </row>
    <row r="32" spans="2:8" x14ac:dyDescent="0.25">
      <c r="B32" s="52">
        <v>7</v>
      </c>
      <c r="C32" s="53" t="s">
        <v>48</v>
      </c>
      <c r="D32" s="54" t="s">
        <v>49</v>
      </c>
      <c r="E32" s="10">
        <f>April!E32+May!E32+June!E32</f>
        <v>0</v>
      </c>
      <c r="F32" s="10">
        <f>April!F32+May!F32+June!F32</f>
        <v>0</v>
      </c>
      <c r="G32" s="10">
        <f>April!G32+May!G32+June!G32</f>
        <v>0</v>
      </c>
      <c r="H32" s="10">
        <f>April!H32+May!H32+June!H32</f>
        <v>0</v>
      </c>
    </row>
    <row r="33" spans="2:8" x14ac:dyDescent="0.25">
      <c r="B33" s="52">
        <v>7</v>
      </c>
      <c r="C33" s="53" t="s">
        <v>50</v>
      </c>
      <c r="D33" s="54" t="s">
        <v>51</v>
      </c>
      <c r="E33" s="10">
        <f>April!E33+May!E33+June!E33</f>
        <v>0</v>
      </c>
      <c r="F33" s="10">
        <f>April!F33+May!F33+June!F33</f>
        <v>0</v>
      </c>
      <c r="G33" s="10">
        <f>April!G33+May!G33+June!G33</f>
        <v>0</v>
      </c>
      <c r="H33" s="10">
        <f>April!H33+May!H33+June!H33</f>
        <v>0</v>
      </c>
    </row>
    <row r="34" spans="2:8" x14ac:dyDescent="0.25">
      <c r="B34" s="52">
        <v>7</v>
      </c>
      <c r="C34" s="53" t="s">
        <v>52</v>
      </c>
      <c r="D34" s="54" t="s">
        <v>53</v>
      </c>
      <c r="E34" s="10">
        <f>April!E34+May!E34+June!E34</f>
        <v>0</v>
      </c>
      <c r="F34" s="10">
        <f>April!F34+May!F34+June!F34</f>
        <v>0</v>
      </c>
      <c r="G34" s="10">
        <f>April!G34+May!G34+June!G34</f>
        <v>0</v>
      </c>
      <c r="H34" s="10">
        <f>April!H34+May!H34+June!H34</f>
        <v>0</v>
      </c>
    </row>
    <row r="35" spans="2:8" x14ac:dyDescent="0.25">
      <c r="B35" s="52">
        <v>7</v>
      </c>
      <c r="C35" s="53" t="s">
        <v>54</v>
      </c>
      <c r="D35" s="54" t="s">
        <v>55</v>
      </c>
      <c r="E35" s="10">
        <f>April!E35+May!E35+June!E35</f>
        <v>0</v>
      </c>
      <c r="F35" s="10">
        <f>April!F35+May!F35+June!F35</f>
        <v>40.950000000000003</v>
      </c>
      <c r="G35" s="10">
        <f>April!G35+May!G35+June!G35</f>
        <v>0</v>
      </c>
      <c r="H35" s="10">
        <f>April!H35+May!H35+June!H35</f>
        <v>0</v>
      </c>
    </row>
    <row r="36" spans="2:8" x14ac:dyDescent="0.25">
      <c r="B36" s="52">
        <v>7</v>
      </c>
      <c r="C36" s="53" t="s">
        <v>56</v>
      </c>
      <c r="D36" s="54" t="s">
        <v>57</v>
      </c>
      <c r="E36" s="10">
        <f>April!E36+May!E36+June!E36</f>
        <v>220.4</v>
      </c>
      <c r="F36" s="10">
        <f>April!F36+May!F36+June!F36</f>
        <v>0</v>
      </c>
      <c r="G36" s="10">
        <f>April!G36+May!G36+June!G36</f>
        <v>0</v>
      </c>
      <c r="H36" s="10">
        <f>April!H36+May!H36+June!H36</f>
        <v>0</v>
      </c>
    </row>
    <row r="37" spans="2:8" x14ac:dyDescent="0.25">
      <c r="B37" s="52">
        <v>7</v>
      </c>
      <c r="C37" s="53" t="s">
        <v>58</v>
      </c>
      <c r="D37" s="54" t="s">
        <v>59</v>
      </c>
      <c r="E37" s="10">
        <f>April!E37+May!E37+June!E37</f>
        <v>0</v>
      </c>
      <c r="F37" s="10">
        <f>April!F37+May!F37+June!F37</f>
        <v>0</v>
      </c>
      <c r="G37" s="10">
        <f>April!G37+May!G37+June!G37</f>
        <v>0</v>
      </c>
      <c r="H37" s="10">
        <f>April!H37+May!H37+June!H37</f>
        <v>0</v>
      </c>
    </row>
    <row r="38" spans="2:8" x14ac:dyDescent="0.25">
      <c r="B38" s="52">
        <v>7</v>
      </c>
      <c r="C38" s="53" t="s">
        <v>60</v>
      </c>
      <c r="D38" s="54" t="s">
        <v>61</v>
      </c>
      <c r="E38" s="10">
        <f>April!E38+May!E38+June!E38</f>
        <v>0</v>
      </c>
      <c r="F38" s="10">
        <f>April!F38+May!F38+June!F38</f>
        <v>0</v>
      </c>
      <c r="G38" s="10">
        <f>April!G38+May!G38+June!G38</f>
        <v>0</v>
      </c>
      <c r="H38" s="10">
        <f>April!H38+May!H38+June!H38</f>
        <v>0</v>
      </c>
    </row>
    <row r="39" spans="2:8" x14ac:dyDescent="0.25">
      <c r="B39" s="52">
        <v>7</v>
      </c>
      <c r="C39" s="53" t="s">
        <v>62</v>
      </c>
      <c r="D39" s="54" t="s">
        <v>63</v>
      </c>
      <c r="E39" s="10">
        <f>April!E39+May!E39+June!E39</f>
        <v>0</v>
      </c>
      <c r="F39" s="10">
        <f>April!F39+May!F39+June!F39</f>
        <v>0</v>
      </c>
      <c r="G39" s="10">
        <f>April!G39+May!G39+June!G39</f>
        <v>0</v>
      </c>
      <c r="H39" s="10">
        <f>April!H39+May!H39+June!H39</f>
        <v>0</v>
      </c>
    </row>
    <row r="40" spans="2:8" x14ac:dyDescent="0.25">
      <c r="B40" s="52">
        <v>7</v>
      </c>
      <c r="C40" s="53" t="s">
        <v>64</v>
      </c>
      <c r="D40" s="55" t="s">
        <v>65</v>
      </c>
      <c r="E40" s="10">
        <f>April!E40+May!E40+June!E40</f>
        <v>0</v>
      </c>
      <c r="F40" s="10">
        <f>April!F40+May!F40+June!F40</f>
        <v>3812.33</v>
      </c>
      <c r="G40" s="10">
        <f>April!G40+May!G40+June!G40</f>
        <v>0</v>
      </c>
      <c r="H40" s="10">
        <f>April!H40+May!H40+June!H40</f>
        <v>292.5</v>
      </c>
    </row>
    <row r="41" spans="2:8" x14ac:dyDescent="0.25">
      <c r="B41" s="52">
        <v>7</v>
      </c>
      <c r="C41" s="53" t="s">
        <v>66</v>
      </c>
      <c r="D41" s="54" t="s">
        <v>67</v>
      </c>
      <c r="E41" s="10">
        <f>April!E41+May!E41+June!E41</f>
        <v>0</v>
      </c>
      <c r="F41" s="10">
        <f>April!F41+May!F41+June!F41</f>
        <v>0</v>
      </c>
      <c r="G41" s="10">
        <f>April!G41+May!G41+June!G41</f>
        <v>0</v>
      </c>
      <c r="H41" s="10">
        <f>April!H41+May!H41+June!H41</f>
        <v>0</v>
      </c>
    </row>
    <row r="42" spans="2:8" x14ac:dyDescent="0.25">
      <c r="B42" s="52">
        <v>7</v>
      </c>
      <c r="C42" s="53" t="s">
        <v>68</v>
      </c>
      <c r="D42" s="54" t="s">
        <v>69</v>
      </c>
      <c r="E42" s="10">
        <f>April!E42+May!E42+June!E42</f>
        <v>42</v>
      </c>
      <c r="F42" s="10">
        <f>April!F42+May!F42+June!F42</f>
        <v>0</v>
      </c>
      <c r="G42" s="10">
        <f>April!G42+May!G42+June!G42</f>
        <v>0</v>
      </c>
      <c r="H42" s="10">
        <f>April!H42+May!H42+June!H42</f>
        <v>0</v>
      </c>
    </row>
    <row r="43" spans="2:8" x14ac:dyDescent="0.25">
      <c r="B43" s="52">
        <v>7</v>
      </c>
      <c r="C43" s="53" t="s">
        <v>70</v>
      </c>
      <c r="D43" s="54" t="s">
        <v>71</v>
      </c>
      <c r="E43" s="10">
        <f>April!E43+May!E43+June!E43</f>
        <v>4.2</v>
      </c>
      <c r="F43" s="10">
        <f>April!F43+May!F43+June!F43</f>
        <v>0</v>
      </c>
      <c r="G43" s="10">
        <f>April!G43+May!G43+June!G43</f>
        <v>0</v>
      </c>
      <c r="H43" s="10">
        <f>April!H43+May!H43+June!H43</f>
        <v>0</v>
      </c>
    </row>
    <row r="44" spans="2:8" x14ac:dyDescent="0.25">
      <c r="B44" s="22">
        <v>7</v>
      </c>
      <c r="C44" s="23" t="s">
        <v>72</v>
      </c>
      <c r="D44" s="24" t="s">
        <v>73</v>
      </c>
      <c r="E44" s="10">
        <f>April!E44+May!E44+June!E44</f>
        <v>0</v>
      </c>
      <c r="F44" s="10">
        <f>April!F44+May!F44+June!F44</f>
        <v>0</v>
      </c>
      <c r="G44" s="10">
        <f>April!G44+May!G44+June!G44</f>
        <v>0</v>
      </c>
      <c r="H44" s="10">
        <f>April!H44+May!H44+June!H44</f>
        <v>0</v>
      </c>
    </row>
    <row r="45" spans="2:8" x14ac:dyDescent="0.25">
      <c r="B45" s="22">
        <v>7</v>
      </c>
      <c r="C45" s="23" t="s">
        <v>74</v>
      </c>
      <c r="D45" s="24" t="s">
        <v>75</v>
      </c>
      <c r="E45" s="10">
        <f>April!E45+May!E45+June!E45</f>
        <v>7337.2</v>
      </c>
      <c r="F45" s="10">
        <f>April!F45+May!F45+June!F45</f>
        <v>8514.66</v>
      </c>
      <c r="G45" s="10">
        <f>April!G45+May!G45+June!G45</f>
        <v>564.29999999999995</v>
      </c>
      <c r="H45" s="10">
        <f>April!H45+May!H45+June!H45</f>
        <v>910.8</v>
      </c>
    </row>
    <row r="46" spans="2:8" x14ac:dyDescent="0.25">
      <c r="B46" s="29"/>
      <c r="C46" s="30"/>
      <c r="D46" s="31"/>
      <c r="E46" s="10"/>
      <c r="F46" s="5"/>
      <c r="G46" s="5"/>
      <c r="H46" s="7"/>
    </row>
    <row r="47" spans="2:8" x14ac:dyDescent="0.25">
      <c r="B47" s="29"/>
      <c r="C47" s="30"/>
      <c r="D47" s="31"/>
      <c r="E47" s="10"/>
      <c r="F47" s="5"/>
      <c r="G47" s="5"/>
      <c r="H47" s="7"/>
    </row>
    <row r="48" spans="2:8" x14ac:dyDescent="0.25">
      <c r="B48" s="29"/>
      <c r="C48" s="30"/>
      <c r="D48" s="31"/>
      <c r="E48" s="10"/>
      <c r="F48" s="5"/>
      <c r="G48" s="5"/>
      <c r="H48" s="7"/>
    </row>
    <row r="49" spans="2:8" x14ac:dyDescent="0.25">
      <c r="B49" s="29"/>
      <c r="C49" s="30"/>
      <c r="D49" s="31"/>
      <c r="E49" s="10"/>
      <c r="F49" s="5"/>
      <c r="G49" s="5"/>
      <c r="H49" s="7"/>
    </row>
    <row r="50" spans="2:8" x14ac:dyDescent="0.25">
      <c r="B50" s="29"/>
      <c r="C50" s="30"/>
      <c r="D50" s="31"/>
      <c r="E50" s="10"/>
      <c r="F50" s="5"/>
      <c r="G50" s="5"/>
      <c r="H50" s="7"/>
    </row>
    <row r="51" spans="2:8" x14ac:dyDescent="0.25">
      <c r="B51" s="29"/>
      <c r="C51" s="30"/>
      <c r="D51" s="31"/>
      <c r="E51" s="10"/>
      <c r="F51" s="5"/>
      <c r="G51" s="5"/>
      <c r="H51" s="7"/>
    </row>
    <row r="52" spans="2:8" x14ac:dyDescent="0.25">
      <c r="E52" s="8"/>
      <c r="F52" s="8"/>
      <c r="G52" s="8"/>
      <c r="H52" s="8"/>
    </row>
    <row r="53" spans="2:8" x14ac:dyDescent="0.25">
      <c r="D53" s="25" t="s">
        <v>76</v>
      </c>
      <c r="E53" s="26">
        <f>SUM(E11:E51)</f>
        <v>29740</v>
      </c>
      <c r="F53" s="27">
        <f t="shared" ref="F53:H53" si="0">SUM(F11:F51)</f>
        <v>58670.75</v>
      </c>
      <c r="G53" s="27">
        <f t="shared" si="0"/>
        <v>3242.7</v>
      </c>
      <c r="H53" s="28">
        <f t="shared" si="0"/>
        <v>6985.6</v>
      </c>
    </row>
    <row r="56" spans="2:8" x14ac:dyDescent="0.25">
      <c r="D56" s="38"/>
      <c r="E56" s="39"/>
    </row>
    <row r="57" spans="2:8" x14ac:dyDescent="0.25">
      <c r="E57" s="39"/>
    </row>
    <row r="58" spans="2:8" x14ac:dyDescent="0.25">
      <c r="E58" s="39"/>
    </row>
    <row r="59" spans="2:8" x14ac:dyDescent="0.25">
      <c r="E59" s="39"/>
    </row>
    <row r="60" spans="2:8" x14ac:dyDescent="0.25">
      <c r="E60" s="39"/>
    </row>
    <row r="61" spans="2:8" x14ac:dyDescent="0.25">
      <c r="E61" s="39"/>
    </row>
    <row r="62" spans="2:8" x14ac:dyDescent="0.25">
      <c r="E62" s="39"/>
    </row>
    <row r="63" spans="2:8" x14ac:dyDescent="0.25">
      <c r="E63" s="40"/>
    </row>
    <row r="64" spans="2:8" x14ac:dyDescent="0.25">
      <c r="D64" s="38"/>
    </row>
    <row r="65" spans="4:4" x14ac:dyDescent="0.25">
      <c r="D65" s="38"/>
    </row>
  </sheetData>
  <sheetProtection algorithmName="SHA-512" hashValue="OP9ld/g8wyWxyAPdS+2tvM66OxMHj/rdSlj/9u5mEayiRrM9cUsqTlaPOWEMQ9vkURQQGM+4FPmzw1fOH7A8xw==" saltValue="OJYPhzEbk60bJZPVdRHPxg==" spinCount="100000" sheet="1" sort="0" autoFilter="0"/>
  <mergeCells count="3">
    <mergeCell ref="D3:G4"/>
    <mergeCell ref="B6:E7"/>
    <mergeCell ref="E9:H9"/>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A5BC0-F04A-4E9B-B2BA-225EA78C79AB}">
  <sheetPr>
    <tabColor rgb="FF0000FF"/>
  </sheetPr>
  <dimension ref="B1:H53"/>
  <sheetViews>
    <sheetView workbookViewId="0">
      <pane ySplit="10" topLeftCell="A38" activePane="bottomLeft" state="frozen"/>
      <selection pane="bottomLeft" activeCell="E45" sqref="E45"/>
    </sheetView>
  </sheetViews>
  <sheetFormatPr defaultRowHeight="15" x14ac:dyDescent="0.25"/>
  <cols>
    <col min="1" max="1" width="4.140625" customWidth="1"/>
    <col min="2" max="2" width="15.42578125" bestFit="1" customWidth="1"/>
    <col min="3" max="3" width="29.5703125" style="1" bestFit="1" customWidth="1"/>
    <col min="4" max="4" width="65.28515625" bestFit="1" customWidth="1"/>
    <col min="5" max="5" width="24.85546875" customWidth="1"/>
    <col min="6" max="6" width="23.7109375" customWidth="1"/>
    <col min="7" max="7" width="27.28515625" customWidth="1"/>
    <col min="8" max="8" width="25.5703125" customWidth="1"/>
  </cols>
  <sheetData>
    <row r="1" spans="2:8" ht="5.25" customHeight="1" thickBot="1" x14ac:dyDescent="0.3"/>
    <row r="2" spans="2:8" ht="19.899999999999999" customHeight="1" thickBot="1" x14ac:dyDescent="0.3">
      <c r="B2" s="33" t="s">
        <v>0</v>
      </c>
      <c r="C2" s="18" t="s">
        <v>77</v>
      </c>
    </row>
    <row r="3" spans="2:8" ht="15.75" thickBot="1" x14ac:dyDescent="0.3">
      <c r="B3" s="19" t="s">
        <v>97</v>
      </c>
      <c r="C3" s="34" t="s">
        <v>99</v>
      </c>
      <c r="D3" s="47" t="s">
        <v>85</v>
      </c>
      <c r="E3" s="47"/>
      <c r="F3" s="47"/>
      <c r="G3" s="47"/>
    </row>
    <row r="4" spans="2:8" ht="30.75" thickBot="1" x14ac:dyDescent="0.3">
      <c r="B4" s="20" t="s">
        <v>2</v>
      </c>
      <c r="C4" s="21" t="s">
        <v>91</v>
      </c>
      <c r="D4" s="47"/>
      <c r="E4" s="47"/>
      <c r="F4" s="47"/>
      <c r="G4" s="47"/>
    </row>
    <row r="6" spans="2:8" ht="15" customHeight="1" x14ac:dyDescent="0.25">
      <c r="B6" s="41" t="s">
        <v>84</v>
      </c>
      <c r="C6" s="42"/>
      <c r="D6" s="42"/>
      <c r="E6" s="43"/>
      <c r="F6" s="2"/>
    </row>
    <row r="7" spans="2:8" x14ac:dyDescent="0.25">
      <c r="B7" s="44"/>
      <c r="C7" s="45"/>
      <c r="D7" s="45"/>
      <c r="E7" s="46"/>
      <c r="F7" s="2"/>
    </row>
    <row r="8" spans="2:8" ht="15.75" thickBot="1" x14ac:dyDescent="0.3">
      <c r="B8" s="6"/>
      <c r="C8" s="6"/>
      <c r="D8" s="6"/>
      <c r="E8" s="6"/>
      <c r="F8" s="2"/>
      <c r="G8" s="2"/>
      <c r="H8" s="2"/>
    </row>
    <row r="9" spans="2:8" ht="19.899999999999999" customHeight="1" thickTop="1" x14ac:dyDescent="0.3">
      <c r="B9" s="3"/>
      <c r="C9" s="4"/>
      <c r="D9" s="9"/>
      <c r="E9" s="48" t="s">
        <v>86</v>
      </c>
      <c r="F9" s="49"/>
      <c r="G9" s="49"/>
      <c r="H9" s="50"/>
    </row>
    <row r="10" spans="2:8" ht="60" x14ac:dyDescent="0.25">
      <c r="B10" s="11" t="s">
        <v>3</v>
      </c>
      <c r="C10" s="12" t="s">
        <v>4</v>
      </c>
      <c r="D10" s="13" t="s">
        <v>5</v>
      </c>
      <c r="E10" s="14" t="s">
        <v>87</v>
      </c>
      <c r="F10" s="15" t="s">
        <v>88</v>
      </c>
      <c r="G10" s="15" t="s">
        <v>89</v>
      </c>
      <c r="H10" s="16" t="s">
        <v>90</v>
      </c>
    </row>
    <row r="11" spans="2:8" x14ac:dyDescent="0.25">
      <c r="B11" s="22">
        <v>7</v>
      </c>
      <c r="C11" s="23" t="s">
        <v>6</v>
      </c>
      <c r="D11" s="24" t="s">
        <v>7</v>
      </c>
      <c r="E11" s="10" t="s">
        <v>109</v>
      </c>
      <c r="F11" s="5" t="s">
        <v>109</v>
      </c>
      <c r="G11" s="5"/>
      <c r="H11" s="7"/>
    </row>
    <row r="12" spans="2:8" x14ac:dyDescent="0.25">
      <c r="B12" s="22">
        <v>7</v>
      </c>
      <c r="C12" s="23" t="s">
        <v>8</v>
      </c>
      <c r="D12" s="24" t="s">
        <v>9</v>
      </c>
      <c r="E12" s="35">
        <v>111.34</v>
      </c>
      <c r="F12" s="5" t="s">
        <v>109</v>
      </c>
      <c r="G12" s="5"/>
      <c r="H12" s="7"/>
    </row>
    <row r="13" spans="2:8" x14ac:dyDescent="0.25">
      <c r="B13" s="22">
        <v>7</v>
      </c>
      <c r="C13" s="23" t="s">
        <v>10</v>
      </c>
      <c r="D13" s="24" t="s">
        <v>11</v>
      </c>
      <c r="E13" s="10" t="s">
        <v>109</v>
      </c>
      <c r="F13" s="5" t="s">
        <v>109</v>
      </c>
      <c r="G13" s="5"/>
      <c r="H13" s="7"/>
    </row>
    <row r="14" spans="2:8" x14ac:dyDescent="0.25">
      <c r="B14" s="22">
        <v>7</v>
      </c>
      <c r="C14" s="23" t="s">
        <v>12</v>
      </c>
      <c r="D14" s="24" t="s">
        <v>13</v>
      </c>
      <c r="E14" s="10" t="s">
        <v>109</v>
      </c>
      <c r="F14" s="5" t="s">
        <v>109</v>
      </c>
      <c r="G14" s="5"/>
      <c r="H14" s="7"/>
    </row>
    <row r="15" spans="2:8" x14ac:dyDescent="0.25">
      <c r="B15" s="22">
        <v>7</v>
      </c>
      <c r="C15" s="23" t="s">
        <v>14</v>
      </c>
      <c r="D15" s="24" t="s">
        <v>15</v>
      </c>
      <c r="E15" s="35">
        <v>775</v>
      </c>
      <c r="F15" s="36">
        <v>775</v>
      </c>
      <c r="G15" s="5"/>
      <c r="H15" s="7"/>
    </row>
    <row r="16" spans="2:8" x14ac:dyDescent="0.25">
      <c r="B16" s="22">
        <v>7</v>
      </c>
      <c r="C16" s="23" t="s">
        <v>16</v>
      </c>
      <c r="D16" s="24" t="s">
        <v>17</v>
      </c>
      <c r="E16" s="10" t="s">
        <v>109</v>
      </c>
      <c r="F16" s="5" t="s">
        <v>109</v>
      </c>
      <c r="G16" s="5"/>
      <c r="H16" s="7"/>
    </row>
    <row r="17" spans="2:8" x14ac:dyDescent="0.25">
      <c r="B17" s="22">
        <v>7</v>
      </c>
      <c r="C17" s="23" t="s">
        <v>18</v>
      </c>
      <c r="D17" s="24" t="s">
        <v>19</v>
      </c>
      <c r="E17" s="10" t="s">
        <v>109</v>
      </c>
      <c r="F17" s="5" t="s">
        <v>109</v>
      </c>
      <c r="G17" s="5"/>
      <c r="H17" s="7"/>
    </row>
    <row r="18" spans="2:8" x14ac:dyDescent="0.25">
      <c r="B18" s="22">
        <v>7</v>
      </c>
      <c r="C18" s="23" t="s">
        <v>20</v>
      </c>
      <c r="D18" s="24" t="s">
        <v>21</v>
      </c>
      <c r="E18" s="10" t="s">
        <v>109</v>
      </c>
      <c r="F18" s="5" t="s">
        <v>109</v>
      </c>
      <c r="G18" s="5"/>
      <c r="H18" s="7"/>
    </row>
    <row r="19" spans="2:8" x14ac:dyDescent="0.25">
      <c r="B19" s="22">
        <v>7</v>
      </c>
      <c r="C19" s="23" t="s">
        <v>22</v>
      </c>
      <c r="D19" s="24" t="s">
        <v>23</v>
      </c>
      <c r="E19" s="10" t="s">
        <v>109</v>
      </c>
      <c r="F19" s="5" t="s">
        <v>109</v>
      </c>
      <c r="G19" s="5"/>
      <c r="H19" s="7"/>
    </row>
    <row r="20" spans="2:8" x14ac:dyDescent="0.25">
      <c r="B20" s="22">
        <v>7</v>
      </c>
      <c r="C20" s="23" t="s">
        <v>24</v>
      </c>
      <c r="D20" s="24" t="s">
        <v>25</v>
      </c>
      <c r="E20" s="10" t="s">
        <v>109</v>
      </c>
      <c r="F20" s="5" t="s">
        <v>109</v>
      </c>
      <c r="G20" s="5"/>
      <c r="H20" s="7"/>
    </row>
    <row r="21" spans="2:8" x14ac:dyDescent="0.25">
      <c r="B21" s="22">
        <v>7</v>
      </c>
      <c r="C21" s="23" t="s">
        <v>26</v>
      </c>
      <c r="D21" s="24" t="s">
        <v>27</v>
      </c>
      <c r="E21" s="10" t="s">
        <v>109</v>
      </c>
      <c r="F21" s="5" t="s">
        <v>109</v>
      </c>
      <c r="G21" s="5"/>
      <c r="H21" s="7"/>
    </row>
    <row r="22" spans="2:8" x14ac:dyDescent="0.25">
      <c r="B22" s="22">
        <v>7</v>
      </c>
      <c r="C22" s="23" t="s">
        <v>28</v>
      </c>
      <c r="D22" s="24" t="s">
        <v>29</v>
      </c>
      <c r="E22" s="10" t="s">
        <v>109</v>
      </c>
      <c r="F22" s="5" t="s">
        <v>109</v>
      </c>
      <c r="G22" s="5"/>
      <c r="H22" s="7"/>
    </row>
    <row r="23" spans="2:8" x14ac:dyDescent="0.25">
      <c r="B23" s="22">
        <v>7</v>
      </c>
      <c r="C23" s="23" t="s">
        <v>30</v>
      </c>
      <c r="D23" s="32" t="s">
        <v>31</v>
      </c>
      <c r="E23" s="10" t="s">
        <v>109</v>
      </c>
      <c r="F23" s="5" t="s">
        <v>109</v>
      </c>
      <c r="G23" s="5"/>
      <c r="H23" s="7"/>
    </row>
    <row r="24" spans="2:8" x14ac:dyDescent="0.25">
      <c r="B24" s="22">
        <v>7</v>
      </c>
      <c r="C24" s="23" t="s">
        <v>32</v>
      </c>
      <c r="D24" s="24" t="s">
        <v>33</v>
      </c>
      <c r="E24" s="10" t="s">
        <v>109</v>
      </c>
      <c r="F24" s="5" t="s">
        <v>109</v>
      </c>
      <c r="G24" s="5"/>
      <c r="H24" s="7"/>
    </row>
    <row r="25" spans="2:8" x14ac:dyDescent="0.25">
      <c r="B25" s="22">
        <v>7</v>
      </c>
      <c r="C25" s="23" t="s">
        <v>34</v>
      </c>
      <c r="D25" s="24" t="s">
        <v>35</v>
      </c>
      <c r="E25" s="10" t="s">
        <v>109</v>
      </c>
      <c r="F25" s="5" t="s">
        <v>109</v>
      </c>
      <c r="G25" s="5"/>
      <c r="H25" s="7"/>
    </row>
    <row r="26" spans="2:8" x14ac:dyDescent="0.25">
      <c r="B26" s="22">
        <v>7</v>
      </c>
      <c r="C26" s="23" t="s">
        <v>36</v>
      </c>
      <c r="D26" s="24" t="s">
        <v>37</v>
      </c>
      <c r="E26" s="10" t="s">
        <v>109</v>
      </c>
      <c r="F26" s="5" t="s">
        <v>109</v>
      </c>
      <c r="G26" s="5"/>
      <c r="H26" s="7"/>
    </row>
    <row r="27" spans="2:8" x14ac:dyDescent="0.25">
      <c r="B27" s="22">
        <v>7</v>
      </c>
      <c r="C27" s="23" t="s">
        <v>38</v>
      </c>
      <c r="D27" s="24" t="s">
        <v>39</v>
      </c>
      <c r="E27" s="10" t="s">
        <v>109</v>
      </c>
      <c r="F27" s="5" t="s">
        <v>109</v>
      </c>
      <c r="G27" s="5"/>
      <c r="H27" s="7"/>
    </row>
    <row r="28" spans="2:8" x14ac:dyDescent="0.25">
      <c r="B28" s="22">
        <v>7</v>
      </c>
      <c r="C28" s="23" t="s">
        <v>40</v>
      </c>
      <c r="D28" s="24" t="s">
        <v>41</v>
      </c>
      <c r="E28" s="10" t="s">
        <v>109</v>
      </c>
      <c r="F28" s="5" t="s">
        <v>109</v>
      </c>
      <c r="G28" s="5"/>
      <c r="H28" s="7"/>
    </row>
    <row r="29" spans="2:8" x14ac:dyDescent="0.25">
      <c r="B29" s="22">
        <v>7</v>
      </c>
      <c r="C29" s="23" t="s">
        <v>42</v>
      </c>
      <c r="D29" s="24" t="s">
        <v>43</v>
      </c>
      <c r="E29" s="35">
        <v>336.06</v>
      </c>
      <c r="F29" s="5" t="s">
        <v>109</v>
      </c>
      <c r="G29" s="5"/>
      <c r="H29" s="7"/>
    </row>
    <row r="30" spans="2:8" x14ac:dyDescent="0.25">
      <c r="B30" s="22">
        <v>7</v>
      </c>
      <c r="C30" s="23" t="s">
        <v>44</v>
      </c>
      <c r="D30" s="24" t="s">
        <v>45</v>
      </c>
      <c r="E30" s="10" t="s">
        <v>109</v>
      </c>
      <c r="F30" s="5" t="s">
        <v>109</v>
      </c>
      <c r="G30" s="5"/>
      <c r="H30" s="7"/>
    </row>
    <row r="31" spans="2:8" x14ac:dyDescent="0.25">
      <c r="B31" s="22">
        <v>7</v>
      </c>
      <c r="C31" s="23" t="s">
        <v>46</v>
      </c>
      <c r="D31" s="24" t="s">
        <v>47</v>
      </c>
      <c r="E31" s="10" t="s">
        <v>109</v>
      </c>
      <c r="F31" s="5" t="s">
        <v>109</v>
      </c>
      <c r="G31" s="5"/>
      <c r="H31" s="7"/>
    </row>
    <row r="32" spans="2:8" x14ac:dyDescent="0.25">
      <c r="B32" s="22">
        <v>7</v>
      </c>
      <c r="C32" s="23" t="s">
        <v>48</v>
      </c>
      <c r="D32" s="24" t="s">
        <v>49</v>
      </c>
      <c r="E32" s="10" t="s">
        <v>109</v>
      </c>
      <c r="F32" s="5" t="s">
        <v>109</v>
      </c>
      <c r="H32" s="7"/>
    </row>
    <row r="33" spans="2:8" x14ac:dyDescent="0.25">
      <c r="B33" s="22">
        <v>7</v>
      </c>
      <c r="C33" s="23" t="s">
        <v>50</v>
      </c>
      <c r="D33" s="24" t="s">
        <v>51</v>
      </c>
      <c r="E33" s="10" t="s">
        <v>109</v>
      </c>
      <c r="F33" s="5" t="s">
        <v>109</v>
      </c>
      <c r="G33" s="5"/>
      <c r="H33" s="7"/>
    </row>
    <row r="34" spans="2:8" x14ac:dyDescent="0.25">
      <c r="B34" s="22">
        <v>7</v>
      </c>
      <c r="C34" s="23" t="s">
        <v>52</v>
      </c>
      <c r="D34" s="24" t="s">
        <v>53</v>
      </c>
      <c r="E34" s="10" t="s">
        <v>109</v>
      </c>
      <c r="F34" s="5" t="s">
        <v>109</v>
      </c>
      <c r="G34" s="5"/>
      <c r="H34" s="7"/>
    </row>
    <row r="35" spans="2:8" x14ac:dyDescent="0.25">
      <c r="B35" s="22">
        <v>7</v>
      </c>
      <c r="C35" s="23" t="s">
        <v>54</v>
      </c>
      <c r="D35" s="24" t="s">
        <v>55</v>
      </c>
      <c r="E35" s="10" t="s">
        <v>109</v>
      </c>
      <c r="F35" s="5" t="s">
        <v>109</v>
      </c>
      <c r="G35" s="5"/>
      <c r="H35" s="7"/>
    </row>
    <row r="36" spans="2:8" x14ac:dyDescent="0.25">
      <c r="B36" s="22">
        <v>7</v>
      </c>
      <c r="C36" s="23" t="s">
        <v>56</v>
      </c>
      <c r="D36" s="24" t="s">
        <v>57</v>
      </c>
      <c r="E36" s="10" t="s">
        <v>109</v>
      </c>
      <c r="F36" s="5" t="s">
        <v>109</v>
      </c>
      <c r="G36" s="5"/>
      <c r="H36" s="7"/>
    </row>
    <row r="37" spans="2:8" x14ac:dyDescent="0.25">
      <c r="B37" s="22">
        <v>7</v>
      </c>
      <c r="C37" s="23" t="s">
        <v>58</v>
      </c>
      <c r="D37" s="24" t="s">
        <v>59</v>
      </c>
      <c r="E37" s="10" t="s">
        <v>109</v>
      </c>
      <c r="F37" s="5" t="s">
        <v>109</v>
      </c>
      <c r="G37" s="5"/>
      <c r="H37" s="7"/>
    </row>
    <row r="38" spans="2:8" x14ac:dyDescent="0.25">
      <c r="B38" s="22">
        <v>7</v>
      </c>
      <c r="C38" s="23" t="s">
        <v>60</v>
      </c>
      <c r="D38" s="24" t="s">
        <v>61</v>
      </c>
      <c r="E38" s="10" t="s">
        <v>109</v>
      </c>
      <c r="F38" s="5" t="s">
        <v>109</v>
      </c>
      <c r="G38" s="5"/>
      <c r="H38" s="7"/>
    </row>
    <row r="39" spans="2:8" x14ac:dyDescent="0.25">
      <c r="B39" s="22">
        <v>7</v>
      </c>
      <c r="C39" s="23" t="s">
        <v>62</v>
      </c>
      <c r="D39" s="24" t="s">
        <v>63</v>
      </c>
      <c r="E39" s="10" t="s">
        <v>109</v>
      </c>
      <c r="F39" s="5" t="s">
        <v>109</v>
      </c>
      <c r="G39" s="5"/>
      <c r="H39" s="7"/>
    </row>
    <row r="40" spans="2:8" x14ac:dyDescent="0.25">
      <c r="B40" s="22">
        <v>7</v>
      </c>
      <c r="C40" s="23" t="s">
        <v>64</v>
      </c>
      <c r="D40" s="32" t="s">
        <v>65</v>
      </c>
      <c r="E40" s="10" t="s">
        <v>109</v>
      </c>
      <c r="F40" s="5" t="s">
        <v>109</v>
      </c>
      <c r="G40" s="5"/>
      <c r="H40" s="7"/>
    </row>
    <row r="41" spans="2:8" x14ac:dyDescent="0.25">
      <c r="B41" s="22">
        <v>7</v>
      </c>
      <c r="C41" s="23" t="s">
        <v>66</v>
      </c>
      <c r="D41" s="24" t="s">
        <v>67</v>
      </c>
      <c r="E41" s="10" t="s">
        <v>109</v>
      </c>
      <c r="F41" s="5" t="s">
        <v>109</v>
      </c>
      <c r="G41" s="5"/>
      <c r="H41" s="7"/>
    </row>
    <row r="42" spans="2:8" x14ac:dyDescent="0.25">
      <c r="B42" s="22">
        <v>7</v>
      </c>
      <c r="C42" s="23" t="s">
        <v>68</v>
      </c>
      <c r="D42" s="24" t="s">
        <v>69</v>
      </c>
      <c r="E42" s="10" t="s">
        <v>109</v>
      </c>
      <c r="F42" s="5" t="s">
        <v>109</v>
      </c>
      <c r="G42" s="5"/>
      <c r="H42" s="7"/>
    </row>
    <row r="43" spans="2:8" x14ac:dyDescent="0.25">
      <c r="B43" s="22">
        <v>7</v>
      </c>
      <c r="C43" s="23" t="s">
        <v>70</v>
      </c>
      <c r="D43" s="24" t="s">
        <v>71</v>
      </c>
      <c r="E43" s="10" t="s">
        <v>109</v>
      </c>
      <c r="F43" s="5" t="s">
        <v>109</v>
      </c>
      <c r="G43" s="5"/>
      <c r="H43" s="7"/>
    </row>
    <row r="44" spans="2:8" x14ac:dyDescent="0.25">
      <c r="B44" s="22">
        <v>7</v>
      </c>
      <c r="C44" s="23" t="s">
        <v>72</v>
      </c>
      <c r="D44" s="24" t="s">
        <v>73</v>
      </c>
      <c r="E44" s="10" t="s">
        <v>109</v>
      </c>
      <c r="F44" s="5" t="s">
        <v>109</v>
      </c>
      <c r="G44" s="5"/>
      <c r="H44" s="7"/>
    </row>
    <row r="45" spans="2:8" x14ac:dyDescent="0.25">
      <c r="B45" s="22">
        <v>7</v>
      </c>
      <c r="C45" s="23" t="s">
        <v>74</v>
      </c>
      <c r="D45" s="24" t="s">
        <v>75</v>
      </c>
      <c r="E45" s="35">
        <v>1824.6</v>
      </c>
      <c r="F45" s="36">
        <v>1824.6</v>
      </c>
      <c r="G45" s="5"/>
      <c r="H45" s="7"/>
    </row>
    <row r="46" spans="2:8" x14ac:dyDescent="0.25">
      <c r="B46" s="29"/>
      <c r="C46" s="30"/>
      <c r="D46" s="31"/>
      <c r="E46" s="10"/>
      <c r="F46" s="5"/>
      <c r="G46" s="5"/>
      <c r="H46" s="7"/>
    </row>
    <row r="47" spans="2:8" x14ac:dyDescent="0.25">
      <c r="B47" s="29"/>
      <c r="C47" s="30"/>
      <c r="D47" s="31"/>
      <c r="E47" s="10"/>
      <c r="F47" s="5"/>
      <c r="G47" s="5"/>
      <c r="H47" s="7"/>
    </row>
    <row r="48" spans="2:8" x14ac:dyDescent="0.25">
      <c r="B48" s="29"/>
      <c r="C48" s="30"/>
      <c r="D48" s="31"/>
      <c r="E48" s="10"/>
      <c r="F48" s="5"/>
      <c r="G48" s="5"/>
      <c r="H48" s="7"/>
    </row>
    <row r="49" spans="2:8" x14ac:dyDescent="0.25">
      <c r="B49" s="29"/>
      <c r="C49" s="30"/>
      <c r="D49" s="31"/>
      <c r="E49" s="10"/>
      <c r="F49" s="5"/>
      <c r="G49" s="5"/>
      <c r="H49" s="7"/>
    </row>
    <row r="50" spans="2:8" x14ac:dyDescent="0.25">
      <c r="B50" s="29"/>
      <c r="C50" s="30"/>
      <c r="D50" s="31"/>
      <c r="E50" s="10"/>
      <c r="F50" s="5"/>
      <c r="G50" s="5"/>
      <c r="H50" s="7"/>
    </row>
    <row r="51" spans="2:8" x14ac:dyDescent="0.25">
      <c r="B51" s="29"/>
      <c r="C51" s="30"/>
      <c r="D51" s="31"/>
      <c r="E51" s="10"/>
      <c r="F51" s="5"/>
      <c r="G51" s="5"/>
      <c r="H51" s="7"/>
    </row>
    <row r="52" spans="2:8" x14ac:dyDescent="0.25">
      <c r="E52" s="8"/>
      <c r="F52" s="8"/>
      <c r="G52" s="8"/>
      <c r="H52" s="8"/>
    </row>
    <row r="53" spans="2:8" x14ac:dyDescent="0.25">
      <c r="D53" s="25" t="s">
        <v>76</v>
      </c>
      <c r="E53" s="26">
        <f>SUM(E11:E51)</f>
        <v>3047</v>
      </c>
      <c r="F53" s="27">
        <f t="shared" ref="F53:H53" si="0">SUM(F11:F51)</f>
        <v>2599.6</v>
      </c>
      <c r="G53" s="27">
        <f t="shared" si="0"/>
        <v>0</v>
      </c>
      <c r="H53" s="28">
        <f t="shared" si="0"/>
        <v>0</v>
      </c>
    </row>
  </sheetData>
  <sheetProtection algorithmName="SHA-512" hashValue="R3kfSaEqepDA+0m1oDLIQxkDpacojKlilmlZ9+lJkrBl3OR+RZXBv0qddmmQujNL/ziCE6EOju7oGuJYTdGrxQ==" saltValue="HlV+Fa6DIPUzZQBUHpQcCA==" spinCount="100000" sheet="1" sort="0" autoFilter="0"/>
  <mergeCells count="3">
    <mergeCell ref="D3:G4"/>
    <mergeCell ref="B6:E7"/>
    <mergeCell ref="E9:H9"/>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D5BAE-4FCB-4FDE-8475-9EC87A03EB9A}">
  <sheetPr>
    <tabColor rgb="FF0000FF"/>
  </sheetPr>
  <dimension ref="B1:H53"/>
  <sheetViews>
    <sheetView workbookViewId="0">
      <pane ySplit="10" topLeftCell="A32" activePane="bottomLeft" state="frozen"/>
      <selection pane="bottomLeft" activeCell="F46" sqref="F46"/>
    </sheetView>
  </sheetViews>
  <sheetFormatPr defaultRowHeight="15" x14ac:dyDescent="0.25"/>
  <cols>
    <col min="1" max="1" width="4.140625" customWidth="1"/>
    <col min="2" max="2" width="15.42578125" bestFit="1" customWidth="1"/>
    <col min="3" max="3" width="29.5703125" style="1" bestFit="1" customWidth="1"/>
    <col min="4" max="4" width="65.28515625" bestFit="1" customWidth="1"/>
    <col min="5" max="5" width="29" customWidth="1"/>
    <col min="6" max="6" width="27.7109375" customWidth="1"/>
    <col min="7" max="7" width="27.28515625" customWidth="1"/>
    <col min="8" max="8" width="28.28515625" customWidth="1"/>
  </cols>
  <sheetData>
    <row r="1" spans="2:8" ht="5.25" customHeight="1" thickBot="1" x14ac:dyDescent="0.3"/>
    <row r="2" spans="2:8" ht="19.899999999999999" customHeight="1" thickBot="1" x14ac:dyDescent="0.3">
      <c r="B2" s="33" t="s">
        <v>0</v>
      </c>
      <c r="C2" s="18" t="s">
        <v>77</v>
      </c>
    </row>
    <row r="3" spans="2:8" ht="15.75" thickBot="1" x14ac:dyDescent="0.3">
      <c r="B3" s="19" t="s">
        <v>97</v>
      </c>
      <c r="C3" s="34" t="s">
        <v>100</v>
      </c>
      <c r="D3" s="47" t="s">
        <v>85</v>
      </c>
      <c r="E3" s="47"/>
      <c r="F3" s="47"/>
      <c r="G3" s="47"/>
    </row>
    <row r="4" spans="2:8" ht="30.75" thickBot="1" x14ac:dyDescent="0.3">
      <c r="B4" s="20" t="s">
        <v>2</v>
      </c>
      <c r="C4" s="21" t="s">
        <v>101</v>
      </c>
      <c r="D4" s="47"/>
      <c r="E4" s="47"/>
      <c r="F4" s="47"/>
      <c r="G4" s="47"/>
    </row>
    <row r="6" spans="2:8" ht="15" customHeight="1" x14ac:dyDescent="0.25">
      <c r="B6" s="41" t="s">
        <v>84</v>
      </c>
      <c r="C6" s="42"/>
      <c r="D6" s="42"/>
      <c r="E6" s="43"/>
      <c r="F6" s="2"/>
    </row>
    <row r="7" spans="2:8" x14ac:dyDescent="0.25">
      <c r="B7" s="44"/>
      <c r="C7" s="45"/>
      <c r="D7" s="45"/>
      <c r="E7" s="46"/>
      <c r="F7" s="2"/>
    </row>
    <row r="8" spans="2:8" ht="15.75" thickBot="1" x14ac:dyDescent="0.3">
      <c r="B8" s="6"/>
      <c r="C8" s="6"/>
      <c r="D8" s="6"/>
      <c r="E8" s="6"/>
      <c r="F8" s="2"/>
      <c r="G8" s="2"/>
      <c r="H8" s="2"/>
    </row>
    <row r="9" spans="2:8" ht="19.899999999999999" customHeight="1" thickTop="1" x14ac:dyDescent="0.3">
      <c r="B9" s="3"/>
      <c r="C9" s="4"/>
      <c r="D9" s="9"/>
      <c r="E9" s="48" t="s">
        <v>92</v>
      </c>
      <c r="F9" s="49"/>
      <c r="G9" s="49"/>
      <c r="H9" s="50"/>
    </row>
    <row r="10" spans="2:8" ht="60" x14ac:dyDescent="0.25">
      <c r="B10" s="11" t="s">
        <v>3</v>
      </c>
      <c r="C10" s="12" t="s">
        <v>4</v>
      </c>
      <c r="D10" s="13" t="s">
        <v>5</v>
      </c>
      <c r="E10" s="14" t="s">
        <v>93</v>
      </c>
      <c r="F10" s="15" t="s">
        <v>94</v>
      </c>
      <c r="G10" s="15" t="s">
        <v>95</v>
      </c>
      <c r="H10" s="16" t="s">
        <v>96</v>
      </c>
    </row>
    <row r="11" spans="2:8" x14ac:dyDescent="0.25">
      <c r="B11" s="22">
        <v>7</v>
      </c>
      <c r="C11" s="23" t="s">
        <v>6</v>
      </c>
      <c r="D11" s="24" t="s">
        <v>7</v>
      </c>
      <c r="E11" s="10"/>
      <c r="F11" s="5"/>
      <c r="G11" s="5">
        <v>10.8</v>
      </c>
      <c r="H11" s="7"/>
    </row>
    <row r="12" spans="2:8" x14ac:dyDescent="0.25">
      <c r="B12" s="22">
        <v>7</v>
      </c>
      <c r="C12" s="23" t="s">
        <v>8</v>
      </c>
      <c r="D12" s="24" t="s">
        <v>9</v>
      </c>
      <c r="E12" s="10"/>
      <c r="F12" s="5"/>
      <c r="G12" s="5">
        <v>15</v>
      </c>
      <c r="H12" s="7"/>
    </row>
    <row r="13" spans="2:8" x14ac:dyDescent="0.25">
      <c r="B13" s="22">
        <v>7</v>
      </c>
      <c r="C13" s="23" t="s">
        <v>10</v>
      </c>
      <c r="D13" s="24" t="s">
        <v>11</v>
      </c>
      <c r="E13" s="10"/>
      <c r="F13" s="5"/>
      <c r="G13" s="5"/>
      <c r="H13" s="7"/>
    </row>
    <row r="14" spans="2:8" x14ac:dyDescent="0.25">
      <c r="B14" s="22">
        <v>7</v>
      </c>
      <c r="C14" s="23" t="s">
        <v>12</v>
      </c>
      <c r="D14" s="24" t="s">
        <v>13</v>
      </c>
      <c r="E14" s="10"/>
      <c r="F14" s="5"/>
      <c r="G14" s="5">
        <v>2</v>
      </c>
      <c r="H14" s="7"/>
    </row>
    <row r="15" spans="2:8" x14ac:dyDescent="0.25">
      <c r="B15" s="22">
        <v>7</v>
      </c>
      <c r="C15" s="23" t="s">
        <v>14</v>
      </c>
      <c r="D15" s="24" t="s">
        <v>15</v>
      </c>
      <c r="E15" s="10"/>
      <c r="F15" s="5">
        <v>775</v>
      </c>
      <c r="G15" s="5"/>
      <c r="H15" s="7"/>
    </row>
    <row r="16" spans="2:8" x14ac:dyDescent="0.25">
      <c r="B16" s="22">
        <v>7</v>
      </c>
      <c r="C16" s="23" t="s">
        <v>16</v>
      </c>
      <c r="D16" s="24" t="s">
        <v>17</v>
      </c>
      <c r="E16" s="10"/>
      <c r="F16" s="5"/>
      <c r="G16" s="5"/>
      <c r="H16" s="7"/>
    </row>
    <row r="17" spans="2:8" x14ac:dyDescent="0.25">
      <c r="B17" s="22">
        <v>7</v>
      </c>
      <c r="C17" s="23" t="s">
        <v>18</v>
      </c>
      <c r="D17" s="24" t="s">
        <v>19</v>
      </c>
      <c r="E17" s="10"/>
      <c r="F17" s="5"/>
      <c r="G17" s="5"/>
      <c r="H17" s="7"/>
    </row>
    <row r="18" spans="2:8" x14ac:dyDescent="0.25">
      <c r="B18" s="22">
        <v>7</v>
      </c>
      <c r="C18" s="23" t="s">
        <v>20</v>
      </c>
      <c r="D18" s="24" t="s">
        <v>21</v>
      </c>
      <c r="E18" s="10"/>
      <c r="F18" s="5"/>
      <c r="G18" s="5"/>
      <c r="H18" s="7"/>
    </row>
    <row r="19" spans="2:8" x14ac:dyDescent="0.25">
      <c r="B19" s="22">
        <v>7</v>
      </c>
      <c r="C19" s="23" t="s">
        <v>22</v>
      </c>
      <c r="D19" s="24" t="s">
        <v>23</v>
      </c>
      <c r="E19" s="10"/>
      <c r="F19" s="5"/>
      <c r="G19" s="5">
        <v>5.8</v>
      </c>
      <c r="H19" s="7"/>
    </row>
    <row r="20" spans="2:8" x14ac:dyDescent="0.25">
      <c r="B20" s="22">
        <v>7</v>
      </c>
      <c r="C20" s="23" t="s">
        <v>24</v>
      </c>
      <c r="D20" s="24" t="s">
        <v>25</v>
      </c>
      <c r="E20" s="10"/>
      <c r="F20" s="5"/>
      <c r="G20" s="5"/>
      <c r="H20" s="7"/>
    </row>
    <row r="21" spans="2:8" x14ac:dyDescent="0.25">
      <c r="B21" s="22">
        <v>7</v>
      </c>
      <c r="C21" s="23" t="s">
        <v>26</v>
      </c>
      <c r="D21" s="24" t="s">
        <v>27</v>
      </c>
      <c r="E21" s="10"/>
      <c r="F21" s="5"/>
      <c r="G21" s="5"/>
      <c r="H21" s="7"/>
    </row>
    <row r="22" spans="2:8" x14ac:dyDescent="0.25">
      <c r="B22" s="22">
        <v>7</v>
      </c>
      <c r="C22" s="23" t="s">
        <v>28</v>
      </c>
      <c r="D22" s="24" t="s">
        <v>29</v>
      </c>
      <c r="E22" s="10"/>
      <c r="F22" s="5"/>
      <c r="G22" s="5"/>
      <c r="H22" s="7"/>
    </row>
    <row r="23" spans="2:8" x14ac:dyDescent="0.25">
      <c r="B23" s="22">
        <v>7</v>
      </c>
      <c r="C23" s="23" t="s">
        <v>30</v>
      </c>
      <c r="D23" s="32" t="s">
        <v>31</v>
      </c>
      <c r="E23" s="10"/>
      <c r="F23" s="5"/>
      <c r="G23" s="5"/>
      <c r="H23" s="7"/>
    </row>
    <row r="24" spans="2:8" x14ac:dyDescent="0.25">
      <c r="B24" s="22">
        <v>7</v>
      </c>
      <c r="C24" s="23" t="s">
        <v>32</v>
      </c>
      <c r="D24" s="24" t="s">
        <v>33</v>
      </c>
      <c r="E24" s="10"/>
      <c r="F24" s="5"/>
      <c r="G24" s="5"/>
      <c r="H24" s="7"/>
    </row>
    <row r="25" spans="2:8" x14ac:dyDescent="0.25">
      <c r="B25" s="22">
        <v>7</v>
      </c>
      <c r="C25" s="23" t="s">
        <v>34</v>
      </c>
      <c r="D25" s="24" t="s">
        <v>35</v>
      </c>
      <c r="E25" s="10"/>
      <c r="F25" s="5"/>
      <c r="G25" s="5">
        <v>20</v>
      </c>
      <c r="H25" s="7"/>
    </row>
    <row r="26" spans="2:8" x14ac:dyDescent="0.25">
      <c r="B26" s="22">
        <v>7</v>
      </c>
      <c r="C26" s="23" t="s">
        <v>36</v>
      </c>
      <c r="D26" s="24" t="s">
        <v>37</v>
      </c>
      <c r="E26" s="10"/>
      <c r="F26" s="5"/>
      <c r="G26" s="5"/>
      <c r="H26" s="7"/>
    </row>
    <row r="27" spans="2:8" x14ac:dyDescent="0.25">
      <c r="B27" s="22">
        <v>7</v>
      </c>
      <c r="C27" s="23" t="s">
        <v>38</v>
      </c>
      <c r="D27" s="24" t="s">
        <v>39</v>
      </c>
      <c r="E27" s="10"/>
      <c r="F27" s="5"/>
      <c r="G27" s="5">
        <v>20</v>
      </c>
      <c r="H27" s="7"/>
    </row>
    <row r="28" spans="2:8" x14ac:dyDescent="0.25">
      <c r="B28" s="22">
        <v>7</v>
      </c>
      <c r="C28" s="23" t="s">
        <v>40</v>
      </c>
      <c r="D28" s="24" t="s">
        <v>41</v>
      </c>
      <c r="E28" s="10"/>
      <c r="F28" s="5"/>
      <c r="G28" s="5"/>
      <c r="H28" s="7"/>
    </row>
    <row r="29" spans="2:8" x14ac:dyDescent="0.25">
      <c r="B29" s="22">
        <v>7</v>
      </c>
      <c r="C29" s="23" t="s">
        <v>42</v>
      </c>
      <c r="D29" s="24" t="s">
        <v>43</v>
      </c>
      <c r="E29" s="10">
        <v>336.06</v>
      </c>
      <c r="F29" s="5"/>
      <c r="G29" s="5">
        <v>195.3</v>
      </c>
      <c r="H29" s="7"/>
    </row>
    <row r="30" spans="2:8" x14ac:dyDescent="0.25">
      <c r="B30" s="22">
        <v>7</v>
      </c>
      <c r="C30" s="23" t="s">
        <v>44</v>
      </c>
      <c r="D30" s="24" t="s">
        <v>45</v>
      </c>
      <c r="E30" s="10"/>
      <c r="F30" s="5"/>
      <c r="G30" s="5"/>
      <c r="H30" s="7"/>
    </row>
    <row r="31" spans="2:8" x14ac:dyDescent="0.25">
      <c r="B31" s="22">
        <v>7</v>
      </c>
      <c r="C31" s="23" t="s">
        <v>46</v>
      </c>
      <c r="D31" s="24" t="s">
        <v>47</v>
      </c>
      <c r="E31" s="10"/>
      <c r="F31" s="5"/>
      <c r="G31" s="5"/>
      <c r="H31" s="7"/>
    </row>
    <row r="32" spans="2:8" x14ac:dyDescent="0.25">
      <c r="B32" s="22">
        <v>7</v>
      </c>
      <c r="C32" s="23" t="s">
        <v>48</v>
      </c>
      <c r="D32" s="24" t="s">
        <v>49</v>
      </c>
      <c r="E32" s="10"/>
      <c r="F32" s="5"/>
      <c r="H32" s="7"/>
    </row>
    <row r="33" spans="2:8" x14ac:dyDescent="0.25">
      <c r="B33" s="22">
        <v>7</v>
      </c>
      <c r="C33" s="23" t="s">
        <v>50</v>
      </c>
      <c r="D33" s="24" t="s">
        <v>51</v>
      </c>
      <c r="E33" s="10"/>
      <c r="F33" s="5"/>
      <c r="G33" s="5"/>
      <c r="H33" s="7"/>
    </row>
    <row r="34" spans="2:8" x14ac:dyDescent="0.25">
      <c r="B34" s="22">
        <v>7</v>
      </c>
      <c r="C34" s="23" t="s">
        <v>52</v>
      </c>
      <c r="D34" s="24" t="s">
        <v>53</v>
      </c>
      <c r="E34" s="10"/>
      <c r="F34" s="5"/>
      <c r="G34" s="5">
        <v>36</v>
      </c>
      <c r="H34" s="7"/>
    </row>
    <row r="35" spans="2:8" x14ac:dyDescent="0.25">
      <c r="B35" s="22">
        <v>7</v>
      </c>
      <c r="C35" s="23" t="s">
        <v>54</v>
      </c>
      <c r="D35" s="24" t="s">
        <v>55</v>
      </c>
      <c r="E35" s="10"/>
      <c r="F35" s="5"/>
      <c r="G35" s="5">
        <v>1.9</v>
      </c>
      <c r="H35" s="7"/>
    </row>
    <row r="36" spans="2:8" x14ac:dyDescent="0.25">
      <c r="B36" s="22">
        <v>7</v>
      </c>
      <c r="C36" s="23" t="s">
        <v>56</v>
      </c>
      <c r="D36" s="24" t="s">
        <v>57</v>
      </c>
      <c r="E36" s="10"/>
      <c r="F36" s="5"/>
      <c r="G36" s="5">
        <v>120</v>
      </c>
      <c r="H36" s="7"/>
    </row>
    <row r="37" spans="2:8" x14ac:dyDescent="0.25">
      <c r="B37" s="22">
        <v>7</v>
      </c>
      <c r="C37" s="23" t="s">
        <v>58</v>
      </c>
      <c r="D37" s="24" t="s">
        <v>59</v>
      </c>
      <c r="E37" s="10"/>
      <c r="F37" s="5"/>
      <c r="G37" s="5"/>
      <c r="H37" s="7"/>
    </row>
    <row r="38" spans="2:8" x14ac:dyDescent="0.25">
      <c r="B38" s="22">
        <v>7</v>
      </c>
      <c r="C38" s="23" t="s">
        <v>60</v>
      </c>
      <c r="D38" s="24" t="s">
        <v>61</v>
      </c>
      <c r="E38" s="10"/>
      <c r="F38" s="5"/>
      <c r="G38" s="5"/>
      <c r="H38" s="7"/>
    </row>
    <row r="39" spans="2:8" x14ac:dyDescent="0.25">
      <c r="B39" s="22">
        <v>7</v>
      </c>
      <c r="C39" s="23" t="s">
        <v>62</v>
      </c>
      <c r="D39" s="24" t="s">
        <v>63</v>
      </c>
      <c r="E39" s="10"/>
      <c r="F39" s="5"/>
      <c r="G39" s="5"/>
      <c r="H39" s="7"/>
    </row>
    <row r="40" spans="2:8" x14ac:dyDescent="0.25">
      <c r="B40" s="22">
        <v>7</v>
      </c>
      <c r="C40" s="23" t="s">
        <v>64</v>
      </c>
      <c r="D40" s="32" t="s">
        <v>65</v>
      </c>
      <c r="E40" s="10"/>
      <c r="F40" s="5"/>
      <c r="G40" s="5"/>
      <c r="H40" s="7"/>
    </row>
    <row r="41" spans="2:8" x14ac:dyDescent="0.25">
      <c r="B41" s="22">
        <v>7</v>
      </c>
      <c r="C41" s="23" t="s">
        <v>66</v>
      </c>
      <c r="D41" s="24" t="s">
        <v>67</v>
      </c>
      <c r="E41" s="10"/>
      <c r="F41" s="5"/>
      <c r="G41" s="5">
        <v>26</v>
      </c>
      <c r="H41" s="7"/>
    </row>
    <row r="42" spans="2:8" x14ac:dyDescent="0.25">
      <c r="B42" s="22">
        <v>7</v>
      </c>
      <c r="C42" s="23" t="s">
        <v>68</v>
      </c>
      <c r="D42" s="24" t="s">
        <v>69</v>
      </c>
      <c r="E42" s="10"/>
      <c r="F42" s="5"/>
      <c r="G42" s="5"/>
      <c r="H42" s="7"/>
    </row>
    <row r="43" spans="2:8" x14ac:dyDescent="0.25">
      <c r="B43" s="22">
        <v>7</v>
      </c>
      <c r="C43" s="23" t="s">
        <v>70</v>
      </c>
      <c r="D43" s="24" t="s">
        <v>71</v>
      </c>
      <c r="E43" s="10"/>
      <c r="F43" s="5"/>
      <c r="G43" s="5">
        <v>6</v>
      </c>
      <c r="H43" s="7"/>
    </row>
    <row r="44" spans="2:8" x14ac:dyDescent="0.25">
      <c r="B44" s="22">
        <v>7</v>
      </c>
      <c r="C44" s="23" t="s">
        <v>72</v>
      </c>
      <c r="D44" s="24" t="s">
        <v>73</v>
      </c>
      <c r="E44" s="10"/>
      <c r="F44" s="5"/>
      <c r="G44" s="5"/>
      <c r="H44" s="7"/>
    </row>
    <row r="45" spans="2:8" x14ac:dyDescent="0.25">
      <c r="B45" s="22">
        <v>7</v>
      </c>
      <c r="C45" s="23" t="s">
        <v>74</v>
      </c>
      <c r="D45" s="24" t="s">
        <v>75</v>
      </c>
      <c r="E45" s="10">
        <v>40.950000000000003</v>
      </c>
      <c r="F45" s="5">
        <v>0</v>
      </c>
      <c r="G45" s="5">
        <v>268</v>
      </c>
      <c r="H45" s="7"/>
    </row>
    <row r="46" spans="2:8" x14ac:dyDescent="0.25">
      <c r="B46" s="29"/>
      <c r="C46" s="30"/>
      <c r="D46" s="31"/>
      <c r="E46" s="10"/>
      <c r="F46" s="5"/>
      <c r="G46" s="5"/>
      <c r="H46" s="7"/>
    </row>
    <row r="47" spans="2:8" x14ac:dyDescent="0.25">
      <c r="B47" s="29"/>
      <c r="C47" s="30"/>
      <c r="D47" s="31"/>
      <c r="E47" s="10"/>
      <c r="F47" s="5"/>
      <c r="G47" s="5"/>
      <c r="H47" s="7"/>
    </row>
    <row r="48" spans="2:8" x14ac:dyDescent="0.25">
      <c r="B48" s="29"/>
      <c r="C48" s="30"/>
      <c r="D48" s="31"/>
      <c r="E48" s="10"/>
      <c r="F48" s="5"/>
      <c r="G48" s="5"/>
      <c r="H48" s="7"/>
    </row>
    <row r="49" spans="2:8" x14ac:dyDescent="0.25">
      <c r="B49" s="29"/>
      <c r="C49" s="30"/>
      <c r="D49" s="31"/>
      <c r="E49" s="10"/>
      <c r="F49" s="5"/>
      <c r="G49" s="5"/>
      <c r="H49" s="7"/>
    </row>
    <row r="50" spans="2:8" x14ac:dyDescent="0.25">
      <c r="B50" s="29"/>
      <c r="C50" s="30"/>
      <c r="D50" s="31"/>
      <c r="E50" s="10"/>
      <c r="F50" s="5"/>
      <c r="G50" s="5"/>
      <c r="H50" s="7"/>
    </row>
    <row r="51" spans="2:8" x14ac:dyDescent="0.25">
      <c r="B51" s="29"/>
      <c r="C51" s="30"/>
      <c r="D51" s="31"/>
      <c r="E51" s="10"/>
      <c r="F51" s="5"/>
      <c r="G51" s="5"/>
      <c r="H51" s="7"/>
    </row>
    <row r="52" spans="2:8" x14ac:dyDescent="0.25">
      <c r="E52" s="8"/>
      <c r="F52" s="8"/>
      <c r="G52" s="8"/>
      <c r="H52" s="8"/>
    </row>
    <row r="53" spans="2:8" x14ac:dyDescent="0.25">
      <c r="D53" s="25" t="s">
        <v>76</v>
      </c>
      <c r="E53" s="26">
        <f>SUM(E11:E51)</f>
        <v>377.01</v>
      </c>
      <c r="F53" s="27">
        <f t="shared" ref="F53:H53" si="0">SUM(F11:F51)</f>
        <v>775</v>
      </c>
      <c r="G53" s="27">
        <f t="shared" si="0"/>
        <v>726.8</v>
      </c>
      <c r="H53" s="28">
        <f t="shared" si="0"/>
        <v>0</v>
      </c>
    </row>
  </sheetData>
  <sheetProtection algorithmName="SHA-512" hashValue="xwpGSXQeSJrfoftarjHRf5g+JK5F8RkqssFhxf/QK+lbd2OAW1nV7P41/7TzwErKpl306qnNEgR3JK+FEk4U7g==" saltValue="lMemHgITBHca1A+SFtiGcA==" spinCount="100000" sheet="1" sort="0" autoFilter="0"/>
  <mergeCells count="3">
    <mergeCell ref="D3:G4"/>
    <mergeCell ref="B6:E7"/>
    <mergeCell ref="E9:H9"/>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39ACD-8121-400C-BCD5-5A12E6C10627}">
  <sheetPr>
    <tabColor rgb="FF0000FF"/>
  </sheetPr>
  <dimension ref="B1:H53"/>
  <sheetViews>
    <sheetView workbookViewId="0">
      <pane ySplit="10" topLeftCell="A11" activePane="bottomLeft" state="frozen"/>
      <selection pane="bottomLeft" activeCell="E30" sqref="E30"/>
    </sheetView>
  </sheetViews>
  <sheetFormatPr defaultRowHeight="15" x14ac:dyDescent="0.25"/>
  <cols>
    <col min="1" max="1" width="4.140625" customWidth="1"/>
    <col min="2" max="2" width="15.42578125" bestFit="1" customWidth="1"/>
    <col min="3" max="3" width="29.5703125" style="1" bestFit="1" customWidth="1"/>
    <col min="4" max="4" width="65.28515625" bestFit="1" customWidth="1"/>
    <col min="5" max="5" width="32.28515625" customWidth="1"/>
    <col min="6" max="6" width="27.28515625" customWidth="1"/>
    <col min="7" max="7" width="32.140625" customWidth="1"/>
    <col min="8" max="8" width="31.42578125" customWidth="1"/>
  </cols>
  <sheetData>
    <row r="1" spans="2:8" ht="5.25" customHeight="1" thickBot="1" x14ac:dyDescent="0.3"/>
    <row r="2" spans="2:8" ht="19.899999999999999" customHeight="1" thickBot="1" x14ac:dyDescent="0.3">
      <c r="B2" s="17" t="s">
        <v>0</v>
      </c>
      <c r="C2" s="18" t="s">
        <v>77</v>
      </c>
    </row>
    <row r="3" spans="2:8" ht="15.75" thickBot="1" x14ac:dyDescent="0.3">
      <c r="B3" s="19" t="s">
        <v>1</v>
      </c>
      <c r="C3" s="18" t="s">
        <v>106</v>
      </c>
      <c r="D3" s="51" t="s">
        <v>85</v>
      </c>
      <c r="E3" s="51"/>
      <c r="F3" s="51"/>
      <c r="G3" s="51"/>
    </row>
    <row r="4" spans="2:8" ht="30.75" thickBot="1" x14ac:dyDescent="0.3">
      <c r="B4" s="20" t="s">
        <v>2</v>
      </c>
      <c r="C4" s="21" t="s">
        <v>107</v>
      </c>
      <c r="D4" s="51"/>
      <c r="E4" s="51"/>
      <c r="F4" s="51"/>
      <c r="G4" s="51"/>
    </row>
    <row r="6" spans="2:8" ht="15" customHeight="1" x14ac:dyDescent="0.25">
      <c r="B6" s="41" t="s">
        <v>84</v>
      </c>
      <c r="C6" s="42"/>
      <c r="D6" s="42"/>
      <c r="E6" s="43"/>
      <c r="F6" s="2"/>
    </row>
    <row r="7" spans="2:8" x14ac:dyDescent="0.25">
      <c r="B7" s="44"/>
      <c r="C7" s="45"/>
      <c r="D7" s="45"/>
      <c r="E7" s="46"/>
      <c r="F7" s="2"/>
    </row>
    <row r="8" spans="2:8" ht="15.75" thickBot="1" x14ac:dyDescent="0.3">
      <c r="B8" s="6"/>
      <c r="C8" s="6"/>
      <c r="D8" s="6"/>
      <c r="E8" s="6"/>
      <c r="F8" s="2"/>
      <c r="G8" s="2"/>
      <c r="H8" s="2"/>
    </row>
    <row r="9" spans="2:8" ht="19.899999999999999" customHeight="1" thickTop="1" x14ac:dyDescent="0.3">
      <c r="B9" s="3"/>
      <c r="C9" s="4"/>
      <c r="D9" s="9"/>
      <c r="E9" s="48" t="s">
        <v>108</v>
      </c>
      <c r="F9" s="49"/>
      <c r="G9" s="49"/>
      <c r="H9" s="50"/>
    </row>
    <row r="10" spans="2:8" ht="60" x14ac:dyDescent="0.25">
      <c r="B10" s="11" t="s">
        <v>3</v>
      </c>
      <c r="C10" s="12" t="s">
        <v>4</v>
      </c>
      <c r="D10" s="13" t="s">
        <v>5</v>
      </c>
      <c r="E10" s="14" t="s">
        <v>102</v>
      </c>
      <c r="F10" s="15" t="s">
        <v>103</v>
      </c>
      <c r="G10" s="15" t="s">
        <v>104</v>
      </c>
      <c r="H10" s="16" t="s">
        <v>105</v>
      </c>
    </row>
    <row r="11" spans="2:8" x14ac:dyDescent="0.25">
      <c r="B11" s="52">
        <v>7</v>
      </c>
      <c r="C11" s="53" t="s">
        <v>6</v>
      </c>
      <c r="D11" s="54" t="s">
        <v>7</v>
      </c>
      <c r="E11" s="10">
        <f>SUM(August!E11,September!E11)</f>
        <v>0</v>
      </c>
      <c r="F11" s="5">
        <f>SUM(August!F11,September!F11)</f>
        <v>0</v>
      </c>
      <c r="G11" s="5">
        <f>SUM(August!G11,September!G11)</f>
        <v>10.8</v>
      </c>
      <c r="H11" s="56">
        <f>SUM(September!H11)</f>
        <v>0</v>
      </c>
    </row>
    <row r="12" spans="2:8" x14ac:dyDescent="0.25">
      <c r="B12" s="52">
        <v>7</v>
      </c>
      <c r="C12" s="53" t="s">
        <v>8</v>
      </c>
      <c r="D12" s="54" t="s">
        <v>9</v>
      </c>
      <c r="E12" s="10">
        <f>SUM(August!E12,September!E12)</f>
        <v>111.34</v>
      </c>
      <c r="F12" s="5">
        <f>SUM(August!F12,September!F12)</f>
        <v>0</v>
      </c>
      <c r="G12" s="5">
        <f>SUM(August!G12,September!G12)</f>
        <v>15</v>
      </c>
      <c r="H12" s="56">
        <f>SUM(September!H12)</f>
        <v>0</v>
      </c>
    </row>
    <row r="13" spans="2:8" x14ac:dyDescent="0.25">
      <c r="B13" s="52">
        <v>7</v>
      </c>
      <c r="C13" s="53" t="s">
        <v>10</v>
      </c>
      <c r="D13" s="54" t="s">
        <v>11</v>
      </c>
      <c r="E13" s="10">
        <f>SUM(August!E13,September!E13)</f>
        <v>0</v>
      </c>
      <c r="F13" s="5">
        <f>SUM(August!F13,September!F13)</f>
        <v>0</v>
      </c>
      <c r="G13" s="5">
        <f>SUM(August!G13,September!G13)</f>
        <v>0</v>
      </c>
      <c r="H13" s="56">
        <f>SUM(September!H13)</f>
        <v>0</v>
      </c>
    </row>
    <row r="14" spans="2:8" x14ac:dyDescent="0.25">
      <c r="B14" s="52">
        <v>7</v>
      </c>
      <c r="C14" s="53" t="s">
        <v>12</v>
      </c>
      <c r="D14" s="54" t="s">
        <v>13</v>
      </c>
      <c r="E14" s="10">
        <f>SUM(August!E14,September!E14)</f>
        <v>0</v>
      </c>
      <c r="F14" s="5">
        <f>SUM(August!F14,September!F14)</f>
        <v>0</v>
      </c>
      <c r="G14" s="5">
        <f>SUM(August!G14,September!G14)</f>
        <v>2</v>
      </c>
      <c r="H14" s="56">
        <f>SUM(September!H14)</f>
        <v>0</v>
      </c>
    </row>
    <row r="15" spans="2:8" x14ac:dyDescent="0.25">
      <c r="B15" s="52">
        <v>7</v>
      </c>
      <c r="C15" s="53" t="s">
        <v>14</v>
      </c>
      <c r="D15" s="54" t="s">
        <v>15</v>
      </c>
      <c r="E15" s="10">
        <f>SUM(August!E15,September!E15)</f>
        <v>775</v>
      </c>
      <c r="F15" s="5">
        <f>SUM(August!F15,September!F15)</f>
        <v>1550</v>
      </c>
      <c r="G15" s="5">
        <f>SUM(August!G15,September!G15)</f>
        <v>0</v>
      </c>
      <c r="H15" s="56">
        <f>SUM(September!H15)</f>
        <v>0</v>
      </c>
    </row>
    <row r="16" spans="2:8" x14ac:dyDescent="0.25">
      <c r="B16" s="52">
        <v>7</v>
      </c>
      <c r="C16" s="53" t="s">
        <v>16</v>
      </c>
      <c r="D16" s="54" t="s">
        <v>17</v>
      </c>
      <c r="E16" s="10">
        <f>SUM(August!E16,September!E16)</f>
        <v>0</v>
      </c>
      <c r="F16" s="5">
        <f>SUM(August!F16,September!F16)</f>
        <v>0</v>
      </c>
      <c r="G16" s="5">
        <f>SUM(August!G16,September!G16)</f>
        <v>0</v>
      </c>
      <c r="H16" s="56">
        <f>SUM(September!H16)</f>
        <v>0</v>
      </c>
    </row>
    <row r="17" spans="2:8" x14ac:dyDescent="0.25">
      <c r="B17" s="52">
        <v>7</v>
      </c>
      <c r="C17" s="53" t="s">
        <v>18</v>
      </c>
      <c r="D17" s="54" t="s">
        <v>19</v>
      </c>
      <c r="E17" s="10">
        <f>SUM(August!E17,September!E17)</f>
        <v>0</v>
      </c>
      <c r="F17" s="5">
        <f>SUM(August!F17,September!F17)</f>
        <v>0</v>
      </c>
      <c r="G17" s="5">
        <f>SUM(August!G17,September!G17)</f>
        <v>0</v>
      </c>
      <c r="H17" s="56">
        <f>SUM(September!H17)</f>
        <v>0</v>
      </c>
    </row>
    <row r="18" spans="2:8" x14ac:dyDescent="0.25">
      <c r="B18" s="52">
        <v>7</v>
      </c>
      <c r="C18" s="53" t="s">
        <v>20</v>
      </c>
      <c r="D18" s="54" t="s">
        <v>21</v>
      </c>
      <c r="E18" s="10">
        <f>SUM(August!E18,September!E18)</f>
        <v>0</v>
      </c>
      <c r="F18" s="5">
        <f>SUM(August!F18,September!F18)</f>
        <v>0</v>
      </c>
      <c r="G18" s="5">
        <f>SUM(August!G18,September!G18)</f>
        <v>0</v>
      </c>
      <c r="H18" s="56">
        <f>SUM(September!H18)</f>
        <v>0</v>
      </c>
    </row>
    <row r="19" spans="2:8" x14ac:dyDescent="0.25">
      <c r="B19" s="52">
        <v>7</v>
      </c>
      <c r="C19" s="53" t="s">
        <v>22</v>
      </c>
      <c r="D19" s="54" t="s">
        <v>23</v>
      </c>
      <c r="E19" s="10">
        <f>SUM(August!E19,September!E19)</f>
        <v>0</v>
      </c>
      <c r="F19" s="5">
        <f>SUM(August!F19,September!F19)</f>
        <v>0</v>
      </c>
      <c r="G19" s="5">
        <f>SUM(August!G19,September!G19)</f>
        <v>5.8</v>
      </c>
      <c r="H19" s="56">
        <f>SUM(September!H19)</f>
        <v>0</v>
      </c>
    </row>
    <row r="20" spans="2:8" x14ac:dyDescent="0.25">
      <c r="B20" s="52">
        <v>7</v>
      </c>
      <c r="C20" s="53" t="s">
        <v>24</v>
      </c>
      <c r="D20" s="54" t="s">
        <v>25</v>
      </c>
      <c r="E20" s="10">
        <f>SUM(August!E20,September!E20)</f>
        <v>0</v>
      </c>
      <c r="F20" s="5">
        <f>SUM(August!F20,September!F20)</f>
        <v>0</v>
      </c>
      <c r="G20" s="5">
        <f>SUM(August!G20,September!G20)</f>
        <v>0</v>
      </c>
      <c r="H20" s="56">
        <f>SUM(September!H20)</f>
        <v>0</v>
      </c>
    </row>
    <row r="21" spans="2:8" x14ac:dyDescent="0.25">
      <c r="B21" s="52">
        <v>7</v>
      </c>
      <c r="C21" s="53" t="s">
        <v>26</v>
      </c>
      <c r="D21" s="54" t="s">
        <v>27</v>
      </c>
      <c r="E21" s="10">
        <f>SUM(August!E21,September!E21)</f>
        <v>0</v>
      </c>
      <c r="F21" s="5">
        <f>SUM(August!F21,September!F21)</f>
        <v>0</v>
      </c>
      <c r="G21" s="5">
        <f>SUM(August!G21,September!G21)</f>
        <v>0</v>
      </c>
      <c r="H21" s="56">
        <f>SUM(September!H21)</f>
        <v>0</v>
      </c>
    </row>
    <row r="22" spans="2:8" x14ac:dyDescent="0.25">
      <c r="B22" s="52">
        <v>7</v>
      </c>
      <c r="C22" s="53" t="s">
        <v>28</v>
      </c>
      <c r="D22" s="54" t="s">
        <v>29</v>
      </c>
      <c r="E22" s="10">
        <f>SUM(August!E22,September!E22)</f>
        <v>0</v>
      </c>
      <c r="F22" s="5">
        <f>SUM(August!F22,September!F22)</f>
        <v>0</v>
      </c>
      <c r="G22" s="5">
        <f>SUM(August!G22,September!G22)</f>
        <v>0</v>
      </c>
      <c r="H22" s="56">
        <f>SUM(September!H22)</f>
        <v>0</v>
      </c>
    </row>
    <row r="23" spans="2:8" x14ac:dyDescent="0.25">
      <c r="B23" s="52">
        <v>7</v>
      </c>
      <c r="C23" s="53" t="s">
        <v>30</v>
      </c>
      <c r="D23" s="55" t="s">
        <v>31</v>
      </c>
      <c r="E23" s="10">
        <f>SUM(August!E23,September!E23)</f>
        <v>0</v>
      </c>
      <c r="F23" s="5">
        <f>SUM(August!F23,September!F23)</f>
        <v>0</v>
      </c>
      <c r="G23" s="5">
        <f>SUM(August!G23,September!G23)</f>
        <v>0</v>
      </c>
      <c r="H23" s="56">
        <f>SUM(September!H23)</f>
        <v>0</v>
      </c>
    </row>
    <row r="24" spans="2:8" x14ac:dyDescent="0.25">
      <c r="B24" s="52">
        <v>7</v>
      </c>
      <c r="C24" s="53" t="s">
        <v>32</v>
      </c>
      <c r="D24" s="54" t="s">
        <v>33</v>
      </c>
      <c r="E24" s="10">
        <f>SUM(August!E24,September!E24)</f>
        <v>0</v>
      </c>
      <c r="F24" s="5">
        <f>SUM(August!F24,September!F24)</f>
        <v>0</v>
      </c>
      <c r="G24" s="5">
        <f>SUM(August!G24,September!G24)</f>
        <v>0</v>
      </c>
      <c r="H24" s="56">
        <f>SUM(September!H24)</f>
        <v>0</v>
      </c>
    </row>
    <row r="25" spans="2:8" x14ac:dyDescent="0.25">
      <c r="B25" s="52">
        <v>7</v>
      </c>
      <c r="C25" s="53" t="s">
        <v>34</v>
      </c>
      <c r="D25" s="54" t="s">
        <v>35</v>
      </c>
      <c r="E25" s="10">
        <f>SUM(August!E25,September!E25)</f>
        <v>0</v>
      </c>
      <c r="F25" s="5">
        <f>SUM(August!F25,September!F25)</f>
        <v>0</v>
      </c>
      <c r="G25" s="5">
        <f>SUM(August!G25,September!G25)</f>
        <v>20</v>
      </c>
      <c r="H25" s="56">
        <f>SUM(September!H25)</f>
        <v>0</v>
      </c>
    </row>
    <row r="26" spans="2:8" x14ac:dyDescent="0.25">
      <c r="B26" s="52">
        <v>7</v>
      </c>
      <c r="C26" s="53" t="s">
        <v>36</v>
      </c>
      <c r="D26" s="54" t="s">
        <v>37</v>
      </c>
      <c r="E26" s="10">
        <f>SUM(August!E26,September!E26)</f>
        <v>0</v>
      </c>
      <c r="F26" s="5">
        <f>SUM(August!F26,September!F26)</f>
        <v>0</v>
      </c>
      <c r="G26" s="5">
        <f>SUM(August!G26,September!G26)</f>
        <v>0</v>
      </c>
      <c r="H26" s="56">
        <f>SUM(September!H26)</f>
        <v>0</v>
      </c>
    </row>
    <row r="27" spans="2:8" x14ac:dyDescent="0.25">
      <c r="B27" s="52">
        <v>7</v>
      </c>
      <c r="C27" s="53" t="s">
        <v>38</v>
      </c>
      <c r="D27" s="54" t="s">
        <v>39</v>
      </c>
      <c r="E27" s="10">
        <f>SUM(August!E27,September!E27)</f>
        <v>0</v>
      </c>
      <c r="F27" s="5">
        <f>SUM(August!F27,September!F27)</f>
        <v>0</v>
      </c>
      <c r="G27" s="5">
        <f>SUM(August!G27,September!G27)</f>
        <v>20</v>
      </c>
      <c r="H27" s="56">
        <f>SUM(September!H27)</f>
        <v>0</v>
      </c>
    </row>
    <row r="28" spans="2:8" x14ac:dyDescent="0.25">
      <c r="B28" s="52">
        <v>7</v>
      </c>
      <c r="C28" s="53" t="s">
        <v>40</v>
      </c>
      <c r="D28" s="54" t="s">
        <v>41</v>
      </c>
      <c r="E28" s="10">
        <f>SUM(August!E28,September!E28)</f>
        <v>0</v>
      </c>
      <c r="F28" s="5">
        <f>SUM(August!F28,September!F28)</f>
        <v>0</v>
      </c>
      <c r="G28" s="5">
        <f>SUM(August!G28,September!G28)</f>
        <v>0</v>
      </c>
      <c r="H28" s="56">
        <f>SUM(September!H28)</f>
        <v>0</v>
      </c>
    </row>
    <row r="29" spans="2:8" x14ac:dyDescent="0.25">
      <c r="B29" s="52">
        <v>7</v>
      </c>
      <c r="C29" s="53" t="s">
        <v>42</v>
      </c>
      <c r="D29" s="54" t="s">
        <v>43</v>
      </c>
      <c r="E29" s="10">
        <v>336.06</v>
      </c>
      <c r="F29" s="5">
        <f>SUM(August!F29,September!F29)</f>
        <v>0</v>
      </c>
      <c r="G29" s="5">
        <f>SUM(August!G29,September!G29)</f>
        <v>195.3</v>
      </c>
      <c r="H29" s="56">
        <f>SUM(September!H29)</f>
        <v>0</v>
      </c>
    </row>
    <row r="30" spans="2:8" x14ac:dyDescent="0.25">
      <c r="B30" s="52">
        <v>7</v>
      </c>
      <c r="C30" s="53" t="s">
        <v>44</v>
      </c>
      <c r="D30" s="54" t="s">
        <v>45</v>
      </c>
      <c r="E30" s="10">
        <f>SUM(August!E30,September!E30)</f>
        <v>0</v>
      </c>
      <c r="F30" s="5">
        <f>SUM(August!F30,September!F30)</f>
        <v>0</v>
      </c>
      <c r="G30" s="5">
        <f>SUM(August!G30,September!G30)</f>
        <v>0</v>
      </c>
      <c r="H30" s="56">
        <f>SUM(September!H30)</f>
        <v>0</v>
      </c>
    </row>
    <row r="31" spans="2:8" x14ac:dyDescent="0.25">
      <c r="B31" s="52">
        <v>7</v>
      </c>
      <c r="C31" s="53" t="s">
        <v>46</v>
      </c>
      <c r="D31" s="54" t="s">
        <v>47</v>
      </c>
      <c r="E31" s="10">
        <f>SUM(August!E31,September!E31)</f>
        <v>0</v>
      </c>
      <c r="F31" s="5">
        <f>SUM(August!F31,September!F31)</f>
        <v>0</v>
      </c>
      <c r="G31" s="5">
        <f>SUM(August!G31,September!G31)</f>
        <v>0</v>
      </c>
      <c r="H31" s="56">
        <f>SUM(September!H31)</f>
        <v>0</v>
      </c>
    </row>
    <row r="32" spans="2:8" x14ac:dyDescent="0.25">
      <c r="B32" s="52">
        <v>7</v>
      </c>
      <c r="C32" s="53" t="s">
        <v>48</v>
      </c>
      <c r="D32" s="54" t="s">
        <v>49</v>
      </c>
      <c r="E32" s="10">
        <f>SUM(August!E32,September!E32)</f>
        <v>0</v>
      </c>
      <c r="F32" s="5">
        <f>SUM(August!F32,September!F32)</f>
        <v>0</v>
      </c>
      <c r="G32" s="57"/>
      <c r="H32" s="56"/>
    </row>
    <row r="33" spans="2:8" x14ac:dyDescent="0.25">
      <c r="B33" s="52">
        <v>7</v>
      </c>
      <c r="C33" s="53" t="s">
        <v>50</v>
      </c>
      <c r="D33" s="54" t="s">
        <v>51</v>
      </c>
      <c r="E33" s="10">
        <f>SUM(August!E33,September!E33)</f>
        <v>0</v>
      </c>
      <c r="F33" s="5">
        <f>SUM(August!F33,September!F33)</f>
        <v>0</v>
      </c>
      <c r="G33" s="5">
        <f>SUM(August!G33,September!G33)</f>
        <v>0</v>
      </c>
      <c r="H33" s="56">
        <f>SUM(September!H33)</f>
        <v>0</v>
      </c>
    </row>
    <row r="34" spans="2:8" x14ac:dyDescent="0.25">
      <c r="B34" s="52">
        <v>7</v>
      </c>
      <c r="C34" s="53" t="s">
        <v>52</v>
      </c>
      <c r="D34" s="54" t="s">
        <v>53</v>
      </c>
      <c r="E34" s="10">
        <f>SUM(August!E34,September!E34)</f>
        <v>0</v>
      </c>
      <c r="F34" s="5">
        <f>SUM(August!F34,September!F34)</f>
        <v>0</v>
      </c>
      <c r="G34" s="5">
        <f>SUM(August!G34,September!G34)</f>
        <v>36</v>
      </c>
      <c r="H34" s="56">
        <f>SUM(September!H34)</f>
        <v>0</v>
      </c>
    </row>
    <row r="35" spans="2:8" x14ac:dyDescent="0.25">
      <c r="B35" s="52">
        <v>7</v>
      </c>
      <c r="C35" s="53" t="s">
        <v>54</v>
      </c>
      <c r="D35" s="54" t="s">
        <v>55</v>
      </c>
      <c r="E35" s="10">
        <f>SUM(August!E35,September!E35)</f>
        <v>0</v>
      </c>
      <c r="F35" s="5">
        <f>SUM(August!F35,September!F35)</f>
        <v>0</v>
      </c>
      <c r="G35" s="5">
        <f>SUM(August!G35,September!G35)</f>
        <v>1.9</v>
      </c>
      <c r="H35" s="56">
        <f>SUM(September!H35)</f>
        <v>0</v>
      </c>
    </row>
    <row r="36" spans="2:8" x14ac:dyDescent="0.25">
      <c r="B36" s="52">
        <v>7</v>
      </c>
      <c r="C36" s="53" t="s">
        <v>56</v>
      </c>
      <c r="D36" s="54" t="s">
        <v>57</v>
      </c>
      <c r="E36" s="10">
        <f>SUM(August!E36,September!E36)</f>
        <v>0</v>
      </c>
      <c r="F36" s="5">
        <f>SUM(August!F36,September!F36)</f>
        <v>0</v>
      </c>
      <c r="G36" s="5">
        <f>SUM(August!G36,September!G36)</f>
        <v>120</v>
      </c>
      <c r="H36" s="56">
        <f>SUM(September!H36)</f>
        <v>0</v>
      </c>
    </row>
    <row r="37" spans="2:8" x14ac:dyDescent="0.25">
      <c r="B37" s="52">
        <v>7</v>
      </c>
      <c r="C37" s="53" t="s">
        <v>58</v>
      </c>
      <c r="D37" s="54" t="s">
        <v>59</v>
      </c>
      <c r="E37" s="10">
        <f>SUM(August!E37,September!E37)</f>
        <v>0</v>
      </c>
      <c r="F37" s="5">
        <f>SUM(August!F37,September!F37)</f>
        <v>0</v>
      </c>
      <c r="G37" s="5">
        <f>SUM(August!G37,September!G37)</f>
        <v>0</v>
      </c>
      <c r="H37" s="56">
        <f>SUM(September!H37)</f>
        <v>0</v>
      </c>
    </row>
    <row r="38" spans="2:8" x14ac:dyDescent="0.25">
      <c r="B38" s="52">
        <v>7</v>
      </c>
      <c r="C38" s="53" t="s">
        <v>60</v>
      </c>
      <c r="D38" s="54" t="s">
        <v>61</v>
      </c>
      <c r="E38" s="10">
        <f>SUM(August!E38,September!E38)</f>
        <v>0</v>
      </c>
      <c r="F38" s="5">
        <f>SUM(August!F38,September!F38)</f>
        <v>0</v>
      </c>
      <c r="G38" s="5">
        <f>SUM(August!G38,September!G38)</f>
        <v>0</v>
      </c>
      <c r="H38" s="56">
        <f>SUM(September!H38)</f>
        <v>0</v>
      </c>
    </row>
    <row r="39" spans="2:8" x14ac:dyDescent="0.25">
      <c r="B39" s="52">
        <v>7</v>
      </c>
      <c r="C39" s="53" t="s">
        <v>62</v>
      </c>
      <c r="D39" s="54" t="s">
        <v>63</v>
      </c>
      <c r="E39" s="10">
        <f>SUM(August!E39,September!E39)</f>
        <v>0</v>
      </c>
      <c r="F39" s="5">
        <f>SUM(August!F39,September!F39)</f>
        <v>0</v>
      </c>
      <c r="G39" s="5">
        <f>SUM(August!G39,September!G39)</f>
        <v>0</v>
      </c>
      <c r="H39" s="56">
        <f>SUM(September!H39)</f>
        <v>0</v>
      </c>
    </row>
    <row r="40" spans="2:8" x14ac:dyDescent="0.25">
      <c r="B40" s="52">
        <v>7</v>
      </c>
      <c r="C40" s="53" t="s">
        <v>64</v>
      </c>
      <c r="D40" s="55" t="s">
        <v>65</v>
      </c>
      <c r="E40" s="10">
        <f>SUM(August!E40,September!E40)</f>
        <v>0</v>
      </c>
      <c r="F40" s="5">
        <f>SUM(August!F40,September!F40)</f>
        <v>0</v>
      </c>
      <c r="G40" s="5">
        <f>SUM(August!G40,September!G40)</f>
        <v>0</v>
      </c>
      <c r="H40" s="56">
        <f>SUM(September!H40)</f>
        <v>0</v>
      </c>
    </row>
    <row r="41" spans="2:8" x14ac:dyDescent="0.25">
      <c r="B41" s="52">
        <v>7</v>
      </c>
      <c r="C41" s="53" t="s">
        <v>66</v>
      </c>
      <c r="D41" s="54" t="s">
        <v>67</v>
      </c>
      <c r="E41" s="10">
        <f>SUM(August!E41,September!E41)</f>
        <v>0</v>
      </c>
      <c r="F41" s="5">
        <f>SUM(August!F41,September!F41)</f>
        <v>0</v>
      </c>
      <c r="G41" s="5">
        <f>SUM(August!G41,September!G41)</f>
        <v>26</v>
      </c>
      <c r="H41" s="56">
        <f>SUM(September!H41)</f>
        <v>0</v>
      </c>
    </row>
    <row r="42" spans="2:8" x14ac:dyDescent="0.25">
      <c r="B42" s="52">
        <v>7</v>
      </c>
      <c r="C42" s="53" t="s">
        <v>68</v>
      </c>
      <c r="D42" s="54" t="s">
        <v>69</v>
      </c>
      <c r="E42" s="10">
        <f>SUM(August!E42,September!E42)</f>
        <v>0</v>
      </c>
      <c r="F42" s="5">
        <f>SUM(August!F42,September!F42)</f>
        <v>0</v>
      </c>
      <c r="G42" s="5">
        <f>SUM(August!G42,September!G42)</f>
        <v>0</v>
      </c>
      <c r="H42" s="56">
        <f>SUM(September!H42)</f>
        <v>0</v>
      </c>
    </row>
    <row r="43" spans="2:8" x14ac:dyDescent="0.25">
      <c r="B43" s="52">
        <v>7</v>
      </c>
      <c r="C43" s="53" t="s">
        <v>70</v>
      </c>
      <c r="D43" s="54" t="s">
        <v>71</v>
      </c>
      <c r="E43" s="10">
        <f>SUM(August!E43,September!E43)</f>
        <v>0</v>
      </c>
      <c r="F43" s="5">
        <f>SUM(August!F43,September!F43)</f>
        <v>0</v>
      </c>
      <c r="G43" s="5">
        <f>SUM(August!G43,September!G43)</f>
        <v>6</v>
      </c>
      <c r="H43" s="56">
        <f>SUM(September!H43)</f>
        <v>0</v>
      </c>
    </row>
    <row r="44" spans="2:8" x14ac:dyDescent="0.25">
      <c r="B44" s="52">
        <v>7</v>
      </c>
      <c r="C44" s="53" t="s">
        <v>72</v>
      </c>
      <c r="D44" s="54" t="s">
        <v>73</v>
      </c>
      <c r="E44" s="10">
        <f>SUM(August!E44,September!E44)</f>
        <v>0</v>
      </c>
      <c r="F44" s="5">
        <f>SUM(August!F44,September!F44)</f>
        <v>0</v>
      </c>
      <c r="G44" s="5">
        <f>SUM(August!G44,September!G44)</f>
        <v>0</v>
      </c>
      <c r="H44" s="56">
        <f>SUM(September!H44)</f>
        <v>0</v>
      </c>
    </row>
    <row r="45" spans="2:8" x14ac:dyDescent="0.25">
      <c r="B45" s="52">
        <v>7</v>
      </c>
      <c r="C45" s="53" t="s">
        <v>74</v>
      </c>
      <c r="D45" s="54" t="s">
        <v>75</v>
      </c>
      <c r="E45" s="10">
        <f>SUM(August!E45,September!E45)</f>
        <v>1865.55</v>
      </c>
      <c r="F45" s="5">
        <f>SUM(August!F45,September!F45)</f>
        <v>1824.6</v>
      </c>
      <c r="G45" s="5">
        <f>SUM(August!G45,September!G45)</f>
        <v>268</v>
      </c>
      <c r="H45" s="56">
        <f>SUM(September!H45)</f>
        <v>0</v>
      </c>
    </row>
    <row r="46" spans="2:8" x14ac:dyDescent="0.25">
      <c r="B46" s="58"/>
      <c r="C46" s="59"/>
      <c r="D46" s="60"/>
      <c r="E46" s="10"/>
      <c r="F46" s="5"/>
      <c r="G46" s="5"/>
      <c r="H46" s="56"/>
    </row>
    <row r="47" spans="2:8" x14ac:dyDescent="0.25">
      <c r="B47" s="29"/>
      <c r="C47" s="30"/>
      <c r="D47" s="31"/>
      <c r="E47" s="10"/>
      <c r="F47" s="5"/>
      <c r="G47" s="5"/>
      <c r="H47" s="7"/>
    </row>
    <row r="48" spans="2:8" x14ac:dyDescent="0.25">
      <c r="B48" s="29"/>
      <c r="C48" s="30"/>
      <c r="D48" s="31"/>
      <c r="E48" s="10"/>
      <c r="F48" s="5"/>
      <c r="G48" s="5"/>
      <c r="H48" s="7"/>
    </row>
    <row r="49" spans="2:8" x14ac:dyDescent="0.25">
      <c r="B49" s="29"/>
      <c r="C49" s="30"/>
      <c r="D49" s="31"/>
      <c r="E49" s="10"/>
      <c r="F49" s="5"/>
      <c r="G49" s="5"/>
      <c r="H49" s="7"/>
    </row>
    <row r="50" spans="2:8" x14ac:dyDescent="0.25">
      <c r="B50" s="29"/>
      <c r="C50" s="30"/>
      <c r="D50" s="31"/>
      <c r="E50" s="10"/>
      <c r="F50" s="5"/>
      <c r="G50" s="5"/>
      <c r="H50" s="7"/>
    </row>
    <row r="51" spans="2:8" x14ac:dyDescent="0.25">
      <c r="B51" s="29"/>
      <c r="C51" s="30"/>
      <c r="D51" s="31"/>
      <c r="E51" s="10"/>
      <c r="F51" s="5"/>
      <c r="G51" s="5"/>
      <c r="H51" s="7"/>
    </row>
    <row r="52" spans="2:8" x14ac:dyDescent="0.25">
      <c r="E52" s="8"/>
      <c r="F52" s="8"/>
      <c r="G52" s="8"/>
      <c r="H52" s="8"/>
    </row>
    <row r="53" spans="2:8" x14ac:dyDescent="0.25">
      <c r="D53" s="25" t="s">
        <v>76</v>
      </c>
      <c r="E53" s="26">
        <f>SUM(E11:E51)</f>
        <v>3087.95</v>
      </c>
      <c r="F53" s="27">
        <f t="shared" ref="F53:H53" si="0">SUM(F11:F51)</f>
        <v>3374.6</v>
      </c>
      <c r="G53" s="27">
        <f t="shared" si="0"/>
        <v>726.8</v>
      </c>
      <c r="H53" s="28">
        <f t="shared" si="0"/>
        <v>0</v>
      </c>
    </row>
  </sheetData>
  <sheetProtection algorithmName="SHA-512" hashValue="eyatpPEdRl/lAz1JGLpRhEFHnYX54wjXl2xVk3TzMuPSdGg195QryIXtFPs6VL/C/voXwbwY/U6GKTfusLJa/Q==" saltValue="7g8lbC6KtQBQTor2n/t6Zg==" spinCount="100000" sheet="1" sort="0" autoFilter="0"/>
  <mergeCells count="3">
    <mergeCell ref="B6:E7"/>
    <mergeCell ref="E9:H9"/>
    <mergeCell ref="D3:G4"/>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12804-86A4-4F6C-B77F-E76EC8E9B2CB}">
  <sheetPr>
    <tabColor rgb="FF0000FF"/>
  </sheetPr>
  <dimension ref="B1:H53"/>
  <sheetViews>
    <sheetView workbookViewId="0">
      <pane ySplit="10" topLeftCell="A17" activePane="bottomLeft" state="frozen"/>
      <selection pane="bottomLeft" activeCell="H46" sqref="H46"/>
    </sheetView>
  </sheetViews>
  <sheetFormatPr defaultRowHeight="15" x14ac:dyDescent="0.25"/>
  <cols>
    <col min="1" max="1" width="4.140625" customWidth="1"/>
    <col min="2" max="2" width="15.42578125" bestFit="1" customWidth="1"/>
    <col min="3" max="3" width="29.5703125" style="1" bestFit="1" customWidth="1"/>
    <col min="4" max="4" width="65.28515625" bestFit="1" customWidth="1"/>
    <col min="5" max="5" width="29" customWidth="1"/>
    <col min="6" max="6" width="27.7109375" customWidth="1"/>
    <col min="7" max="7" width="27.28515625" customWidth="1"/>
    <col min="8" max="8" width="28.28515625" customWidth="1"/>
  </cols>
  <sheetData>
    <row r="1" spans="2:8" ht="5.25" customHeight="1" thickBot="1" x14ac:dyDescent="0.3"/>
    <row r="2" spans="2:8" ht="19.899999999999999" customHeight="1" thickBot="1" x14ac:dyDescent="0.3">
      <c r="B2" s="33" t="s">
        <v>0</v>
      </c>
      <c r="C2" s="18" t="s">
        <v>77</v>
      </c>
    </row>
    <row r="3" spans="2:8" ht="15.75" thickBot="1" x14ac:dyDescent="0.3">
      <c r="B3" s="19" t="s">
        <v>97</v>
      </c>
      <c r="C3" s="34" t="s">
        <v>110</v>
      </c>
      <c r="D3" s="47" t="s">
        <v>85</v>
      </c>
      <c r="E3" s="47"/>
      <c r="F3" s="47"/>
      <c r="G3" s="47"/>
    </row>
    <row r="4" spans="2:8" ht="30.75" thickBot="1" x14ac:dyDescent="0.3">
      <c r="B4" s="20" t="s">
        <v>2</v>
      </c>
      <c r="C4" s="21" t="s">
        <v>111</v>
      </c>
      <c r="D4" s="47"/>
      <c r="E4" s="47"/>
      <c r="F4" s="47"/>
      <c r="G4" s="47"/>
    </row>
    <row r="6" spans="2:8" ht="15" customHeight="1" x14ac:dyDescent="0.25">
      <c r="B6" s="41" t="s">
        <v>84</v>
      </c>
      <c r="C6" s="42"/>
      <c r="D6" s="42"/>
      <c r="E6" s="43"/>
      <c r="F6" s="2"/>
    </row>
    <row r="7" spans="2:8" x14ac:dyDescent="0.25">
      <c r="B7" s="44"/>
      <c r="C7" s="45"/>
      <c r="D7" s="45"/>
      <c r="E7" s="46"/>
      <c r="F7" s="2"/>
    </row>
    <row r="8" spans="2:8" ht="15.75" thickBot="1" x14ac:dyDescent="0.3">
      <c r="B8" s="6"/>
      <c r="C8" s="6"/>
      <c r="D8" s="6"/>
      <c r="E8" s="6"/>
      <c r="F8" s="2"/>
      <c r="G8" s="2"/>
      <c r="H8" s="2"/>
    </row>
    <row r="9" spans="2:8" ht="19.899999999999999" customHeight="1" thickTop="1" x14ac:dyDescent="0.3">
      <c r="B9" s="3"/>
      <c r="C9" s="4"/>
      <c r="D9" s="9"/>
      <c r="E9" s="48" t="s">
        <v>112</v>
      </c>
      <c r="F9" s="49"/>
      <c r="G9" s="49"/>
      <c r="H9" s="50"/>
    </row>
    <row r="10" spans="2:8" ht="45" x14ac:dyDescent="0.25">
      <c r="B10" s="11" t="s">
        <v>3</v>
      </c>
      <c r="C10" s="12" t="s">
        <v>4</v>
      </c>
      <c r="D10" s="13" t="s">
        <v>5</v>
      </c>
      <c r="E10" s="14" t="s">
        <v>115</v>
      </c>
      <c r="F10" s="15" t="s">
        <v>116</v>
      </c>
      <c r="G10" s="15" t="s">
        <v>117</v>
      </c>
      <c r="H10" s="16" t="s">
        <v>118</v>
      </c>
    </row>
    <row r="11" spans="2:8" x14ac:dyDescent="0.25">
      <c r="B11" s="22">
        <v>7</v>
      </c>
      <c r="C11" s="23" t="s">
        <v>6</v>
      </c>
      <c r="D11" s="24" t="s">
        <v>7</v>
      </c>
      <c r="E11" s="10">
        <v>292.14</v>
      </c>
      <c r="F11" s="5"/>
      <c r="G11" s="5">
        <v>10.8</v>
      </c>
      <c r="H11" s="7"/>
    </row>
    <row r="12" spans="2:8" x14ac:dyDescent="0.25">
      <c r="B12" s="22">
        <v>7</v>
      </c>
      <c r="C12" s="23" t="s">
        <v>8</v>
      </c>
      <c r="D12" s="24" t="s">
        <v>9</v>
      </c>
      <c r="E12" s="10">
        <v>304.38</v>
      </c>
      <c r="F12" s="5"/>
      <c r="G12" s="5">
        <v>15</v>
      </c>
      <c r="H12" s="7"/>
    </row>
    <row r="13" spans="2:8" x14ac:dyDescent="0.25">
      <c r="B13" s="22">
        <v>7</v>
      </c>
      <c r="C13" s="23" t="s">
        <v>10</v>
      </c>
      <c r="D13" s="24" t="s">
        <v>11</v>
      </c>
      <c r="E13" s="10">
        <v>0</v>
      </c>
      <c r="F13" s="5"/>
      <c r="G13" s="5">
        <v>0</v>
      </c>
      <c r="H13" s="7"/>
    </row>
    <row r="14" spans="2:8" x14ac:dyDescent="0.25">
      <c r="B14" s="22">
        <v>7</v>
      </c>
      <c r="C14" s="23" t="s">
        <v>12</v>
      </c>
      <c r="D14" s="24" t="s">
        <v>13</v>
      </c>
      <c r="E14" s="10">
        <v>136.56</v>
      </c>
      <c r="F14" s="5"/>
      <c r="G14" s="5">
        <v>2</v>
      </c>
      <c r="H14" s="7">
        <f>4</f>
        <v>4</v>
      </c>
    </row>
    <row r="15" spans="2:8" x14ac:dyDescent="0.25">
      <c r="B15" s="22">
        <v>7</v>
      </c>
      <c r="C15" s="23" t="s">
        <v>14</v>
      </c>
      <c r="D15" s="24" t="s">
        <v>15</v>
      </c>
      <c r="E15" s="10">
        <v>3194.96</v>
      </c>
      <c r="F15" s="5"/>
      <c r="G15" s="5">
        <v>0</v>
      </c>
      <c r="H15" s="7"/>
    </row>
    <row r="16" spans="2:8" x14ac:dyDescent="0.25">
      <c r="B16" s="22">
        <v>7</v>
      </c>
      <c r="C16" s="23" t="s">
        <v>16</v>
      </c>
      <c r="D16" s="24" t="s">
        <v>17</v>
      </c>
      <c r="E16" s="10">
        <v>0</v>
      </c>
      <c r="F16" s="5"/>
      <c r="G16" s="5">
        <v>0</v>
      </c>
      <c r="H16" s="7"/>
    </row>
    <row r="17" spans="2:8" x14ac:dyDescent="0.25">
      <c r="B17" s="22">
        <v>7</v>
      </c>
      <c r="C17" s="23" t="s">
        <v>18</v>
      </c>
      <c r="D17" s="24" t="s">
        <v>19</v>
      </c>
      <c r="E17" s="10">
        <v>0</v>
      </c>
      <c r="F17" s="5"/>
      <c r="G17" s="5">
        <v>0</v>
      </c>
      <c r="H17" s="7"/>
    </row>
    <row r="18" spans="2:8" x14ac:dyDescent="0.25">
      <c r="B18" s="22">
        <v>7</v>
      </c>
      <c r="C18" s="23" t="s">
        <v>20</v>
      </c>
      <c r="D18" s="24" t="s">
        <v>21</v>
      </c>
      <c r="E18" s="10">
        <v>0</v>
      </c>
      <c r="F18" s="5"/>
      <c r="G18" s="5">
        <v>0</v>
      </c>
      <c r="H18" s="7"/>
    </row>
    <row r="19" spans="2:8" x14ac:dyDescent="0.25">
      <c r="B19" s="22">
        <v>7</v>
      </c>
      <c r="C19" s="23" t="s">
        <v>22</v>
      </c>
      <c r="D19" s="24" t="s">
        <v>23</v>
      </c>
      <c r="E19" s="10">
        <v>0</v>
      </c>
      <c r="F19" s="5"/>
      <c r="G19" s="5">
        <v>5.8</v>
      </c>
      <c r="H19" s="7"/>
    </row>
    <row r="20" spans="2:8" x14ac:dyDescent="0.25">
      <c r="B20" s="22">
        <v>7</v>
      </c>
      <c r="C20" s="23" t="s">
        <v>24</v>
      </c>
      <c r="D20" s="24" t="s">
        <v>25</v>
      </c>
      <c r="E20" s="10">
        <v>0</v>
      </c>
      <c r="F20" s="5"/>
      <c r="G20" s="5">
        <v>0</v>
      </c>
      <c r="H20" s="7"/>
    </row>
    <row r="21" spans="2:8" x14ac:dyDescent="0.25">
      <c r="B21" s="22">
        <v>7</v>
      </c>
      <c r="C21" s="23" t="s">
        <v>26</v>
      </c>
      <c r="D21" s="24" t="s">
        <v>27</v>
      </c>
      <c r="E21" s="10">
        <v>0</v>
      </c>
      <c r="F21" s="5"/>
      <c r="G21" s="5">
        <v>0</v>
      </c>
      <c r="H21" s="7"/>
    </row>
    <row r="22" spans="2:8" x14ac:dyDescent="0.25">
      <c r="B22" s="22">
        <v>7</v>
      </c>
      <c r="C22" s="23" t="s">
        <v>28</v>
      </c>
      <c r="D22" s="24" t="s">
        <v>29</v>
      </c>
      <c r="E22" s="10">
        <v>0</v>
      </c>
      <c r="F22" s="5"/>
      <c r="G22" s="5">
        <v>0</v>
      </c>
      <c r="H22" s="7"/>
    </row>
    <row r="23" spans="2:8" x14ac:dyDescent="0.25">
      <c r="B23" s="22">
        <v>7</v>
      </c>
      <c r="C23" s="23" t="s">
        <v>30</v>
      </c>
      <c r="D23" s="32" t="s">
        <v>31</v>
      </c>
      <c r="E23" s="10">
        <v>9985.9500000000007</v>
      </c>
      <c r="F23" s="5"/>
      <c r="G23" s="5">
        <v>0</v>
      </c>
      <c r="H23" s="7"/>
    </row>
    <row r="24" spans="2:8" x14ac:dyDescent="0.25">
      <c r="B24" s="22">
        <v>7</v>
      </c>
      <c r="C24" s="23" t="s">
        <v>32</v>
      </c>
      <c r="D24" s="24" t="s">
        <v>33</v>
      </c>
      <c r="E24" s="10">
        <v>0</v>
      </c>
      <c r="F24" s="5"/>
      <c r="G24" s="5">
        <v>0</v>
      </c>
      <c r="H24" s="7"/>
    </row>
    <row r="25" spans="2:8" x14ac:dyDescent="0.25">
      <c r="B25" s="22">
        <v>7</v>
      </c>
      <c r="C25" s="23" t="s">
        <v>34</v>
      </c>
      <c r="D25" s="24" t="s">
        <v>35</v>
      </c>
      <c r="E25" s="10">
        <v>465.92</v>
      </c>
      <c r="F25" s="5"/>
      <c r="G25" s="5">
        <v>20</v>
      </c>
      <c r="H25" s="7"/>
    </row>
    <row r="26" spans="2:8" x14ac:dyDescent="0.25">
      <c r="B26" s="22">
        <v>7</v>
      </c>
      <c r="C26" s="23" t="s">
        <v>36</v>
      </c>
      <c r="D26" s="24" t="s">
        <v>37</v>
      </c>
      <c r="E26" s="10">
        <v>0</v>
      </c>
      <c r="F26" s="5"/>
      <c r="G26" s="5">
        <v>20</v>
      </c>
      <c r="H26" s="7"/>
    </row>
    <row r="27" spans="2:8" x14ac:dyDescent="0.25">
      <c r="B27" s="22">
        <v>7</v>
      </c>
      <c r="C27" s="23" t="s">
        <v>38</v>
      </c>
      <c r="D27" s="24" t="s">
        <v>39</v>
      </c>
      <c r="E27" s="10">
        <v>0</v>
      </c>
      <c r="F27" s="5"/>
      <c r="G27" s="5">
        <v>0</v>
      </c>
      <c r="H27" s="7"/>
    </row>
    <row r="28" spans="2:8" x14ac:dyDescent="0.25">
      <c r="B28" s="22">
        <v>7</v>
      </c>
      <c r="C28" s="23" t="s">
        <v>40</v>
      </c>
      <c r="D28" s="24" t="s">
        <v>41</v>
      </c>
      <c r="E28" s="10">
        <v>93.76</v>
      </c>
      <c r="F28" s="5"/>
      <c r="G28" s="5">
        <v>0</v>
      </c>
      <c r="H28" s="7"/>
    </row>
    <row r="29" spans="2:8" x14ac:dyDescent="0.25">
      <c r="B29" s="22">
        <v>7</v>
      </c>
      <c r="C29" s="23" t="s">
        <v>42</v>
      </c>
      <c r="D29" s="24" t="s">
        <v>43</v>
      </c>
      <c r="E29" s="10">
        <v>0</v>
      </c>
      <c r="F29" s="5"/>
      <c r="G29" s="5">
        <v>195.3</v>
      </c>
      <c r="H29" s="7"/>
    </row>
    <row r="30" spans="2:8" x14ac:dyDescent="0.25">
      <c r="B30" s="22">
        <v>7</v>
      </c>
      <c r="C30" s="23" t="s">
        <v>44</v>
      </c>
      <c r="D30" s="24" t="s">
        <v>45</v>
      </c>
      <c r="E30" s="10">
        <v>0</v>
      </c>
      <c r="F30" s="5"/>
      <c r="G30" s="5">
        <v>0</v>
      </c>
      <c r="H30" s="7"/>
    </row>
    <row r="31" spans="2:8" x14ac:dyDescent="0.25">
      <c r="B31" s="22">
        <v>7</v>
      </c>
      <c r="C31" s="23" t="s">
        <v>46</v>
      </c>
      <c r="D31" s="24" t="s">
        <v>47</v>
      </c>
      <c r="E31" s="10">
        <v>0</v>
      </c>
      <c r="F31" s="5"/>
      <c r="G31" s="5">
        <v>0</v>
      </c>
      <c r="H31" s="7"/>
    </row>
    <row r="32" spans="2:8" x14ac:dyDescent="0.25">
      <c r="B32" s="22">
        <v>7</v>
      </c>
      <c r="C32" s="23" t="s">
        <v>48</v>
      </c>
      <c r="D32" s="24" t="s">
        <v>49</v>
      </c>
      <c r="E32" s="10">
        <v>0</v>
      </c>
      <c r="F32" s="5"/>
      <c r="H32" s="7"/>
    </row>
    <row r="33" spans="2:8" x14ac:dyDescent="0.25">
      <c r="B33" s="22">
        <v>7</v>
      </c>
      <c r="C33" s="23" t="s">
        <v>50</v>
      </c>
      <c r="D33" s="24" t="s">
        <v>51</v>
      </c>
      <c r="E33" s="10">
        <v>71.64</v>
      </c>
      <c r="F33" s="5"/>
      <c r="G33" s="5">
        <v>0</v>
      </c>
      <c r="H33" s="7"/>
    </row>
    <row r="34" spans="2:8" x14ac:dyDescent="0.25">
      <c r="B34" s="22">
        <v>7</v>
      </c>
      <c r="C34" s="23" t="s">
        <v>52</v>
      </c>
      <c r="D34" s="24" t="s">
        <v>53</v>
      </c>
      <c r="E34" s="10">
        <v>730</v>
      </c>
      <c r="F34" s="5"/>
      <c r="G34" s="5">
        <v>36</v>
      </c>
      <c r="H34" s="7"/>
    </row>
    <row r="35" spans="2:8" x14ac:dyDescent="0.25">
      <c r="B35" s="22">
        <v>7</v>
      </c>
      <c r="C35" s="23" t="s">
        <v>54</v>
      </c>
      <c r="D35" s="24" t="s">
        <v>55</v>
      </c>
      <c r="E35" s="10">
        <v>45.78</v>
      </c>
      <c r="F35" s="5"/>
      <c r="G35" s="5">
        <v>1.9</v>
      </c>
      <c r="H35" s="7"/>
    </row>
    <row r="36" spans="2:8" x14ac:dyDescent="0.25">
      <c r="B36" s="22">
        <v>7</v>
      </c>
      <c r="C36" s="23" t="s">
        <v>56</v>
      </c>
      <c r="D36" s="24" t="s">
        <v>57</v>
      </c>
      <c r="E36" s="10">
        <v>2730.76</v>
      </c>
      <c r="F36" s="5"/>
      <c r="G36" s="5">
        <v>120</v>
      </c>
      <c r="H36" s="7">
        <f>120*2</f>
        <v>240</v>
      </c>
    </row>
    <row r="37" spans="2:8" x14ac:dyDescent="0.25">
      <c r="B37" s="22">
        <v>7</v>
      </c>
      <c r="C37" s="23" t="s">
        <v>58</v>
      </c>
      <c r="D37" s="24" t="s">
        <v>59</v>
      </c>
      <c r="E37" s="10">
        <v>0</v>
      </c>
      <c r="F37" s="5"/>
      <c r="G37" s="5">
        <v>0</v>
      </c>
      <c r="H37" s="7"/>
    </row>
    <row r="38" spans="2:8" x14ac:dyDescent="0.25">
      <c r="B38" s="22">
        <v>7</v>
      </c>
      <c r="C38" s="23" t="s">
        <v>60</v>
      </c>
      <c r="D38" s="24" t="s">
        <v>61</v>
      </c>
      <c r="E38" s="10">
        <v>50.4</v>
      </c>
      <c r="F38" s="5"/>
      <c r="G38" s="5">
        <v>0</v>
      </c>
      <c r="H38" s="7"/>
    </row>
    <row r="39" spans="2:8" x14ac:dyDescent="0.25">
      <c r="B39" s="22">
        <v>7</v>
      </c>
      <c r="C39" s="23" t="s">
        <v>62</v>
      </c>
      <c r="D39" s="24" t="s">
        <v>63</v>
      </c>
      <c r="E39" s="10">
        <v>0</v>
      </c>
      <c r="F39" s="5"/>
      <c r="G39" s="5">
        <v>0</v>
      </c>
      <c r="H39" s="7"/>
    </row>
    <row r="40" spans="2:8" x14ac:dyDescent="0.25">
      <c r="B40" s="22">
        <v>7</v>
      </c>
      <c r="C40" s="23" t="s">
        <v>64</v>
      </c>
      <c r="D40" s="32" t="s">
        <v>65</v>
      </c>
      <c r="E40" s="10">
        <v>0</v>
      </c>
      <c r="F40" s="5"/>
      <c r="G40" s="5">
        <v>0</v>
      </c>
      <c r="H40" s="7"/>
    </row>
    <row r="41" spans="2:8" x14ac:dyDescent="0.25">
      <c r="B41" s="22">
        <v>7</v>
      </c>
      <c r="C41" s="23" t="s">
        <v>66</v>
      </c>
      <c r="D41" s="24" t="s">
        <v>67</v>
      </c>
      <c r="E41" s="10">
        <v>0</v>
      </c>
      <c r="F41" s="5"/>
      <c r="G41" s="5">
        <v>26</v>
      </c>
      <c r="H41" s="7"/>
    </row>
    <row r="42" spans="2:8" x14ac:dyDescent="0.25">
      <c r="B42" s="22">
        <v>7</v>
      </c>
      <c r="C42" s="23" t="s">
        <v>68</v>
      </c>
      <c r="D42" s="24" t="s">
        <v>69</v>
      </c>
      <c r="E42" s="10">
        <v>83.58</v>
      </c>
      <c r="F42" s="5"/>
      <c r="G42" s="5">
        <v>0</v>
      </c>
      <c r="H42" s="7"/>
    </row>
    <row r="43" spans="2:8" x14ac:dyDescent="0.25">
      <c r="B43" s="22">
        <v>7</v>
      </c>
      <c r="C43" s="23" t="s">
        <v>70</v>
      </c>
      <c r="D43" s="24" t="s">
        <v>71</v>
      </c>
      <c r="E43" s="10">
        <v>0</v>
      </c>
      <c r="F43" s="5"/>
      <c r="G43" s="5">
        <v>6</v>
      </c>
      <c r="H43" s="7"/>
    </row>
    <row r="44" spans="2:8" x14ac:dyDescent="0.25">
      <c r="B44" s="22">
        <v>7</v>
      </c>
      <c r="C44" s="23" t="s">
        <v>72</v>
      </c>
      <c r="D44" s="24" t="s">
        <v>73</v>
      </c>
      <c r="E44" s="10">
        <v>0</v>
      </c>
      <c r="F44" s="5"/>
      <c r="G44" s="5">
        <v>0</v>
      </c>
      <c r="H44" s="7"/>
    </row>
    <row r="45" spans="2:8" x14ac:dyDescent="0.25">
      <c r="B45" s="22">
        <v>7</v>
      </c>
      <c r="C45" s="23" t="s">
        <v>74</v>
      </c>
      <c r="D45" s="24" t="s">
        <v>75</v>
      </c>
      <c r="E45" s="10">
        <v>5461.97</v>
      </c>
      <c r="F45" s="5">
        <f>40.95</f>
        <v>40.950000000000003</v>
      </c>
      <c r="G45" s="5">
        <v>265</v>
      </c>
      <c r="H45" s="7">
        <f>265*2</f>
        <v>530</v>
      </c>
    </row>
    <row r="46" spans="2:8" x14ac:dyDescent="0.25">
      <c r="B46" s="29"/>
      <c r="C46" s="30"/>
      <c r="D46" s="31"/>
      <c r="E46" s="10"/>
      <c r="F46" s="5"/>
      <c r="G46" s="5"/>
      <c r="H46" s="7"/>
    </row>
    <row r="47" spans="2:8" x14ac:dyDescent="0.25">
      <c r="B47" s="29"/>
      <c r="C47" s="30"/>
      <c r="D47" s="31"/>
      <c r="E47" s="10"/>
      <c r="F47" s="5"/>
      <c r="G47" s="5"/>
      <c r="H47" s="7"/>
    </row>
    <row r="48" spans="2:8" x14ac:dyDescent="0.25">
      <c r="B48" s="29"/>
      <c r="C48" s="30"/>
      <c r="D48" s="31"/>
      <c r="E48" s="10"/>
      <c r="F48" s="5"/>
      <c r="G48" s="5"/>
      <c r="H48" s="7"/>
    </row>
    <row r="49" spans="2:8" x14ac:dyDescent="0.25">
      <c r="B49" s="29"/>
      <c r="C49" s="30"/>
      <c r="D49" s="31"/>
      <c r="E49" s="10"/>
      <c r="F49" s="5"/>
      <c r="G49" s="5"/>
      <c r="H49" s="7"/>
    </row>
    <row r="50" spans="2:8" x14ac:dyDescent="0.25">
      <c r="B50" s="29"/>
      <c r="C50" s="30"/>
      <c r="D50" s="31"/>
      <c r="E50" s="10"/>
      <c r="F50" s="5"/>
      <c r="G50" s="5"/>
      <c r="H50" s="7"/>
    </row>
    <row r="51" spans="2:8" x14ac:dyDescent="0.25">
      <c r="B51" s="29"/>
      <c r="C51" s="30"/>
      <c r="D51" s="31"/>
      <c r="E51" s="10"/>
      <c r="F51" s="5"/>
      <c r="G51" s="5"/>
      <c r="H51" s="7"/>
    </row>
    <row r="52" spans="2:8" x14ac:dyDescent="0.25">
      <c r="E52" s="8"/>
      <c r="F52" s="8"/>
      <c r="G52" s="8"/>
      <c r="H52" s="8"/>
    </row>
    <row r="53" spans="2:8" x14ac:dyDescent="0.25">
      <c r="D53" s="25" t="s">
        <v>76</v>
      </c>
      <c r="E53" s="26">
        <f>SUM(E11:E51)</f>
        <v>23647.800000000007</v>
      </c>
      <c r="F53" s="27">
        <f t="shared" ref="F53:H53" si="0">SUM(F11:F51)</f>
        <v>40.950000000000003</v>
      </c>
      <c r="G53" s="27">
        <f t="shared" si="0"/>
        <v>723.8</v>
      </c>
      <c r="H53" s="28">
        <f t="shared" si="0"/>
        <v>774</v>
      </c>
    </row>
  </sheetData>
  <sheetProtection algorithmName="SHA-512" hashValue="ycvz9SUl6z6D+dXNo6aha6vl3qV6Wa+URZxa3f3PWg4xv4Muy+ysHzmQhNR9h2PyfDH3kX/mTbBbqcbK0i6JoA==" saltValue="MQYgA6PRpA5S9SU955n7lg==" spinCount="100000" sheet="1" sort="0" autoFilter="0"/>
  <mergeCells count="3">
    <mergeCell ref="D3:G4"/>
    <mergeCell ref="B6:E7"/>
    <mergeCell ref="E9:H9"/>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C9479-B4DE-4D8A-9168-BF6380F42D04}">
  <sheetPr>
    <tabColor rgb="FF0000FF"/>
  </sheetPr>
  <dimension ref="B1:H53"/>
  <sheetViews>
    <sheetView topLeftCell="C1" zoomScaleNormal="100" workbookViewId="0">
      <pane ySplit="10" topLeftCell="A35" activePane="bottomLeft" state="frozen"/>
      <selection pane="bottomLeft" activeCell="H42" sqref="H42"/>
    </sheetView>
  </sheetViews>
  <sheetFormatPr defaultRowHeight="15" x14ac:dyDescent="0.25"/>
  <cols>
    <col min="1" max="1" width="4.140625" customWidth="1"/>
    <col min="2" max="2" width="15.42578125" bestFit="1" customWidth="1"/>
    <col min="3" max="3" width="29.5703125" style="1" bestFit="1" customWidth="1"/>
    <col min="4" max="4" width="65.28515625" bestFit="1" customWidth="1"/>
    <col min="5" max="5" width="29" customWidth="1"/>
    <col min="6" max="6" width="27.7109375" customWidth="1"/>
    <col min="7" max="7" width="27.28515625" customWidth="1"/>
    <col min="8" max="8" width="28.28515625" customWidth="1"/>
  </cols>
  <sheetData>
    <row r="1" spans="2:8" ht="5.25" customHeight="1" thickBot="1" x14ac:dyDescent="0.3"/>
    <row r="2" spans="2:8" ht="19.899999999999999" customHeight="1" thickBot="1" x14ac:dyDescent="0.3">
      <c r="B2" s="33" t="s">
        <v>0</v>
      </c>
      <c r="C2" s="18" t="s">
        <v>77</v>
      </c>
    </row>
    <row r="3" spans="2:8" ht="15.75" thickBot="1" x14ac:dyDescent="0.3">
      <c r="B3" s="19" t="s">
        <v>97</v>
      </c>
      <c r="C3" s="34" t="s">
        <v>113</v>
      </c>
      <c r="D3" s="47" t="s">
        <v>85</v>
      </c>
      <c r="E3" s="47"/>
      <c r="F3" s="47"/>
      <c r="G3" s="47"/>
    </row>
    <row r="4" spans="2:8" ht="30.75" thickBot="1" x14ac:dyDescent="0.3">
      <c r="B4" s="20" t="s">
        <v>2</v>
      </c>
      <c r="C4" s="21" t="s">
        <v>114</v>
      </c>
      <c r="D4" s="47"/>
      <c r="E4" s="47"/>
      <c r="F4" s="47"/>
      <c r="G4" s="47"/>
    </row>
    <row r="6" spans="2:8" ht="15" customHeight="1" x14ac:dyDescent="0.25">
      <c r="B6" s="41" t="s">
        <v>84</v>
      </c>
      <c r="C6" s="42"/>
      <c r="D6" s="42"/>
      <c r="E6" s="43"/>
      <c r="F6" s="2"/>
    </row>
    <row r="7" spans="2:8" x14ac:dyDescent="0.25">
      <c r="B7" s="44"/>
      <c r="C7" s="45"/>
      <c r="D7" s="45"/>
      <c r="E7" s="46"/>
      <c r="F7" s="2"/>
    </row>
    <row r="8" spans="2:8" ht="15.75" thickBot="1" x14ac:dyDescent="0.3">
      <c r="B8" s="6"/>
      <c r="C8" s="6"/>
      <c r="D8" s="6"/>
      <c r="E8" s="6"/>
      <c r="F8" s="2"/>
      <c r="G8" s="2"/>
      <c r="H8" s="2"/>
    </row>
    <row r="9" spans="2:8" ht="19.899999999999999" customHeight="1" thickTop="1" x14ac:dyDescent="0.3">
      <c r="B9" s="3"/>
      <c r="C9" s="4"/>
      <c r="D9" s="9"/>
      <c r="E9" s="48" t="s">
        <v>119</v>
      </c>
      <c r="F9" s="49"/>
      <c r="G9" s="49"/>
      <c r="H9" s="50"/>
    </row>
    <row r="10" spans="2:8" ht="60" x14ac:dyDescent="0.25">
      <c r="B10" s="11" t="s">
        <v>3</v>
      </c>
      <c r="C10" s="12" t="s">
        <v>4</v>
      </c>
      <c r="D10" s="13" t="s">
        <v>5</v>
      </c>
      <c r="E10" s="14" t="s">
        <v>120</v>
      </c>
      <c r="F10" s="15" t="s">
        <v>121</v>
      </c>
      <c r="G10" s="15" t="s">
        <v>122</v>
      </c>
      <c r="H10" s="16" t="s">
        <v>123</v>
      </c>
    </row>
    <row r="11" spans="2:8" x14ac:dyDescent="0.25">
      <c r="B11" s="22">
        <v>7</v>
      </c>
      <c r="C11" s="23" t="s">
        <v>6</v>
      </c>
      <c r="D11" s="24" t="s">
        <v>7</v>
      </c>
      <c r="E11" s="10">
        <v>0</v>
      </c>
      <c r="F11" s="5"/>
      <c r="G11" s="5">
        <v>0</v>
      </c>
      <c r="H11" s="7"/>
    </row>
    <row r="12" spans="2:8" x14ac:dyDescent="0.25">
      <c r="B12" s="22">
        <v>7</v>
      </c>
      <c r="C12" s="23" t="s">
        <v>8</v>
      </c>
      <c r="D12" s="24" t="s">
        <v>9</v>
      </c>
      <c r="E12" s="10">
        <v>0</v>
      </c>
      <c r="F12" s="5">
        <v>304.38</v>
      </c>
      <c r="G12" s="5">
        <v>54.8</v>
      </c>
      <c r="H12" s="7">
        <v>30</v>
      </c>
    </row>
    <row r="13" spans="2:8" x14ac:dyDescent="0.25">
      <c r="B13" s="22">
        <v>7</v>
      </c>
      <c r="C13" s="23" t="s">
        <v>10</v>
      </c>
      <c r="D13" s="24" t="s">
        <v>11</v>
      </c>
      <c r="E13" s="10">
        <v>0</v>
      </c>
      <c r="F13" s="5"/>
      <c r="G13" s="5">
        <v>0</v>
      </c>
      <c r="H13" s="7"/>
    </row>
    <row r="14" spans="2:8" x14ac:dyDescent="0.25">
      <c r="B14" s="22">
        <v>7</v>
      </c>
      <c r="C14" s="23" t="s">
        <v>12</v>
      </c>
      <c r="D14" s="24" t="s">
        <v>13</v>
      </c>
      <c r="E14" s="10">
        <v>0</v>
      </c>
      <c r="F14" s="5">
        <v>136.56</v>
      </c>
      <c r="G14" s="5">
        <v>23.8</v>
      </c>
      <c r="H14" s="7"/>
    </row>
    <row r="15" spans="2:8" x14ac:dyDescent="0.25">
      <c r="B15" s="22">
        <v>7</v>
      </c>
      <c r="C15" s="23" t="s">
        <v>14</v>
      </c>
      <c r="D15" s="24" t="s">
        <v>15</v>
      </c>
      <c r="E15" s="10">
        <v>5082.3500000000004</v>
      </c>
      <c r="F15" s="5">
        <f>138</f>
        <v>138</v>
      </c>
      <c r="G15" s="5">
        <v>583.79999999999995</v>
      </c>
      <c r="H15" s="7"/>
    </row>
    <row r="16" spans="2:8" x14ac:dyDescent="0.25">
      <c r="B16" s="22">
        <v>7</v>
      </c>
      <c r="C16" s="23" t="s">
        <v>16</v>
      </c>
      <c r="D16" s="24" t="s">
        <v>17</v>
      </c>
      <c r="E16" s="10">
        <v>0</v>
      </c>
      <c r="F16" s="5"/>
      <c r="G16" s="5">
        <v>0</v>
      </c>
      <c r="H16" s="7"/>
    </row>
    <row r="17" spans="2:8" x14ac:dyDescent="0.25">
      <c r="B17" s="22">
        <v>7</v>
      </c>
      <c r="C17" s="23" t="s">
        <v>18</v>
      </c>
      <c r="D17" s="24" t="s">
        <v>19</v>
      </c>
      <c r="E17" s="10">
        <v>0</v>
      </c>
      <c r="F17" s="5"/>
      <c r="G17" s="5">
        <v>0</v>
      </c>
      <c r="H17" s="7"/>
    </row>
    <row r="18" spans="2:8" x14ac:dyDescent="0.25">
      <c r="B18" s="22">
        <v>7</v>
      </c>
      <c r="C18" s="23" t="s">
        <v>20</v>
      </c>
      <c r="D18" s="24" t="s">
        <v>21</v>
      </c>
      <c r="E18" s="10">
        <v>0</v>
      </c>
      <c r="F18" s="5"/>
      <c r="G18" s="5">
        <v>0</v>
      </c>
      <c r="H18" s="7"/>
    </row>
    <row r="19" spans="2:8" x14ac:dyDescent="0.25">
      <c r="B19" s="22">
        <v>7</v>
      </c>
      <c r="C19" s="23" t="s">
        <v>22</v>
      </c>
      <c r="D19" s="24" t="s">
        <v>23</v>
      </c>
      <c r="E19" s="10">
        <v>77.61</v>
      </c>
      <c r="F19" s="5"/>
      <c r="G19" s="5">
        <v>10.5</v>
      </c>
      <c r="H19" s="7"/>
    </row>
    <row r="20" spans="2:8" x14ac:dyDescent="0.25">
      <c r="B20" s="22">
        <v>7</v>
      </c>
      <c r="C20" s="23" t="s">
        <v>24</v>
      </c>
      <c r="D20" s="24" t="s">
        <v>25</v>
      </c>
      <c r="E20" s="10">
        <v>0</v>
      </c>
      <c r="F20" s="5"/>
      <c r="G20" s="5">
        <v>0</v>
      </c>
      <c r="H20" s="7"/>
    </row>
    <row r="21" spans="2:8" x14ac:dyDescent="0.25">
      <c r="B21" s="22">
        <v>7</v>
      </c>
      <c r="C21" s="23" t="s">
        <v>26</v>
      </c>
      <c r="D21" s="24" t="s">
        <v>27</v>
      </c>
      <c r="E21" s="10">
        <v>87.9</v>
      </c>
      <c r="F21" s="5"/>
      <c r="G21" s="5">
        <v>1.8</v>
      </c>
      <c r="H21" s="7"/>
    </row>
    <row r="22" spans="2:8" x14ac:dyDescent="0.25">
      <c r="B22" s="22">
        <v>7</v>
      </c>
      <c r="C22" s="23" t="s">
        <v>28</v>
      </c>
      <c r="D22" s="24" t="s">
        <v>29</v>
      </c>
      <c r="E22" s="10">
        <v>36.4</v>
      </c>
      <c r="F22" s="5"/>
      <c r="G22" s="5">
        <v>23.5</v>
      </c>
      <c r="H22" s="7"/>
    </row>
    <row r="23" spans="2:8" x14ac:dyDescent="0.25">
      <c r="B23" s="22">
        <v>7</v>
      </c>
      <c r="C23" s="23" t="s">
        <v>30</v>
      </c>
      <c r="D23" s="32" t="s">
        <v>31</v>
      </c>
      <c r="E23" s="10">
        <v>0</v>
      </c>
      <c r="F23" s="5"/>
      <c r="G23" s="5">
        <v>4045.3</v>
      </c>
      <c r="H23" s="7"/>
    </row>
    <row r="24" spans="2:8" x14ac:dyDescent="0.25">
      <c r="B24" s="22">
        <v>7</v>
      </c>
      <c r="C24" s="23" t="s">
        <v>32</v>
      </c>
      <c r="D24" s="24" t="s">
        <v>33</v>
      </c>
      <c r="E24" s="10">
        <v>0</v>
      </c>
      <c r="F24" s="5"/>
      <c r="G24" s="5">
        <v>0</v>
      </c>
      <c r="H24" s="7"/>
    </row>
    <row r="25" spans="2:8" x14ac:dyDescent="0.25">
      <c r="B25" s="22">
        <v>7</v>
      </c>
      <c r="C25" s="23" t="s">
        <v>34</v>
      </c>
      <c r="D25" s="24" t="s">
        <v>35</v>
      </c>
      <c r="E25" s="10">
        <v>0</v>
      </c>
      <c r="F25" s="5"/>
      <c r="G25" s="5">
        <v>0</v>
      </c>
      <c r="H25" s="7"/>
    </row>
    <row r="26" spans="2:8" x14ac:dyDescent="0.25">
      <c r="B26" s="22">
        <v>7</v>
      </c>
      <c r="C26" s="23" t="s">
        <v>36</v>
      </c>
      <c r="D26" s="24" t="s">
        <v>37</v>
      </c>
      <c r="E26" s="10">
        <v>0</v>
      </c>
      <c r="F26" s="5"/>
      <c r="G26" s="5">
        <v>65</v>
      </c>
      <c r="H26" s="7"/>
    </row>
    <row r="27" spans="2:8" x14ac:dyDescent="0.25">
      <c r="B27" s="22">
        <v>7</v>
      </c>
      <c r="C27" s="23" t="s">
        <v>38</v>
      </c>
      <c r="D27" s="24" t="s">
        <v>39</v>
      </c>
      <c r="E27" s="10">
        <v>0</v>
      </c>
      <c r="F27" s="5"/>
      <c r="G27" s="5">
        <v>0</v>
      </c>
      <c r="H27" s="7"/>
    </row>
    <row r="28" spans="2:8" x14ac:dyDescent="0.25">
      <c r="B28" s="22">
        <v>7</v>
      </c>
      <c r="C28" s="23" t="s">
        <v>40</v>
      </c>
      <c r="D28" s="24" t="s">
        <v>41</v>
      </c>
      <c r="E28" s="10">
        <v>0</v>
      </c>
      <c r="F28" s="5"/>
      <c r="G28" s="5">
        <v>0</v>
      </c>
      <c r="H28" s="7"/>
    </row>
    <row r="29" spans="2:8" x14ac:dyDescent="0.25">
      <c r="B29" s="22">
        <v>7</v>
      </c>
      <c r="C29" s="23" t="s">
        <v>42</v>
      </c>
      <c r="D29" s="24" t="s">
        <v>43</v>
      </c>
      <c r="E29" s="10">
        <v>668.66</v>
      </c>
      <c r="F29" s="5"/>
      <c r="G29" s="5">
        <v>1048.8</v>
      </c>
      <c r="H29" s="7"/>
    </row>
    <row r="30" spans="2:8" x14ac:dyDescent="0.25">
      <c r="B30" s="22">
        <v>7</v>
      </c>
      <c r="C30" s="23" t="s">
        <v>44</v>
      </c>
      <c r="D30" s="24" t="s">
        <v>45</v>
      </c>
      <c r="E30" s="10">
        <v>0</v>
      </c>
      <c r="F30" s="5"/>
      <c r="G30" s="5">
        <v>0</v>
      </c>
      <c r="H30" s="7"/>
    </row>
    <row r="31" spans="2:8" x14ac:dyDescent="0.25">
      <c r="B31" s="22">
        <v>7</v>
      </c>
      <c r="C31" s="23" t="s">
        <v>46</v>
      </c>
      <c r="D31" s="24" t="s">
        <v>47</v>
      </c>
      <c r="E31" s="10">
        <v>0</v>
      </c>
      <c r="F31" s="5"/>
      <c r="G31" s="5">
        <v>0</v>
      </c>
      <c r="H31" s="7"/>
    </row>
    <row r="32" spans="2:8" x14ac:dyDescent="0.25">
      <c r="B32" s="22">
        <v>7</v>
      </c>
      <c r="C32" s="23" t="s">
        <v>48</v>
      </c>
      <c r="D32" s="24" t="s">
        <v>49</v>
      </c>
      <c r="E32" s="10">
        <v>0</v>
      </c>
      <c r="F32" s="5"/>
      <c r="H32" s="7"/>
    </row>
    <row r="33" spans="2:8" x14ac:dyDescent="0.25">
      <c r="B33" s="22">
        <v>7</v>
      </c>
      <c r="C33" s="23" t="s">
        <v>50</v>
      </c>
      <c r="D33" s="24" t="s">
        <v>51</v>
      </c>
      <c r="E33" s="10">
        <v>0</v>
      </c>
      <c r="F33" s="5"/>
      <c r="G33" s="5">
        <v>0</v>
      </c>
      <c r="H33" s="7"/>
    </row>
    <row r="34" spans="2:8" x14ac:dyDescent="0.25">
      <c r="B34" s="22">
        <v>7</v>
      </c>
      <c r="C34" s="23" t="s">
        <v>52</v>
      </c>
      <c r="D34" s="24" t="s">
        <v>53</v>
      </c>
      <c r="E34" s="10">
        <v>0</v>
      </c>
      <c r="F34" s="5">
        <v>730</v>
      </c>
      <c r="G34" s="5">
        <v>0</v>
      </c>
      <c r="H34" s="7">
        <v>72</v>
      </c>
    </row>
    <row r="35" spans="2:8" x14ac:dyDescent="0.25">
      <c r="B35" s="22">
        <v>7</v>
      </c>
      <c r="C35" s="23" t="s">
        <v>54</v>
      </c>
      <c r="D35" s="24" t="s">
        <v>55</v>
      </c>
      <c r="E35" s="10">
        <v>0</v>
      </c>
      <c r="F35" s="5">
        <v>45.78</v>
      </c>
      <c r="G35" s="5">
        <v>0</v>
      </c>
      <c r="H35" s="7">
        <v>1.9</v>
      </c>
    </row>
    <row r="36" spans="2:8" x14ac:dyDescent="0.25">
      <c r="B36" s="22">
        <v>7</v>
      </c>
      <c r="C36" s="23" t="s">
        <v>56</v>
      </c>
      <c r="D36" s="24" t="s">
        <v>57</v>
      </c>
      <c r="E36" s="10">
        <v>0</v>
      </c>
      <c r="F36" s="5">
        <v>2730.76</v>
      </c>
      <c r="G36" s="5">
        <v>586</v>
      </c>
      <c r="H36" s="7"/>
    </row>
    <row r="37" spans="2:8" x14ac:dyDescent="0.25">
      <c r="B37" s="22">
        <v>7</v>
      </c>
      <c r="C37" s="23" t="s">
        <v>58</v>
      </c>
      <c r="D37" s="24" t="s">
        <v>59</v>
      </c>
      <c r="E37" s="10">
        <v>0</v>
      </c>
      <c r="F37" s="5"/>
      <c r="G37" s="5">
        <v>12.6</v>
      </c>
      <c r="H37" s="7"/>
    </row>
    <row r="38" spans="2:8" x14ac:dyDescent="0.25">
      <c r="B38" s="22">
        <v>7</v>
      </c>
      <c r="C38" s="23" t="s">
        <v>60</v>
      </c>
      <c r="D38" s="24" t="s">
        <v>61</v>
      </c>
      <c r="E38" s="10">
        <v>0</v>
      </c>
      <c r="F38" s="5">
        <v>50.4</v>
      </c>
      <c r="G38" s="5">
        <v>0</v>
      </c>
      <c r="H38" s="7"/>
    </row>
    <row r="39" spans="2:8" x14ac:dyDescent="0.25">
      <c r="B39" s="22">
        <v>7</v>
      </c>
      <c r="C39" s="23" t="s">
        <v>62</v>
      </c>
      <c r="D39" s="24" t="s">
        <v>63</v>
      </c>
      <c r="E39" s="10">
        <v>0</v>
      </c>
      <c r="F39" s="5"/>
      <c r="G39" s="5">
        <v>0</v>
      </c>
      <c r="H39" s="7"/>
    </row>
    <row r="40" spans="2:8" x14ac:dyDescent="0.25">
      <c r="B40" s="22">
        <v>7</v>
      </c>
      <c r="C40" s="23" t="s">
        <v>64</v>
      </c>
      <c r="D40" s="32" t="s">
        <v>65</v>
      </c>
      <c r="E40" s="10">
        <v>3265.72</v>
      </c>
      <c r="F40" s="5"/>
      <c r="G40" s="5">
        <v>793</v>
      </c>
      <c r="H40" s="7"/>
    </row>
    <row r="41" spans="2:8" x14ac:dyDescent="0.25">
      <c r="B41" s="22">
        <v>7</v>
      </c>
      <c r="C41" s="23" t="s">
        <v>66</v>
      </c>
      <c r="D41" s="24" t="s">
        <v>67</v>
      </c>
      <c r="E41" s="10">
        <v>45.78</v>
      </c>
      <c r="F41" s="5"/>
      <c r="G41" s="5">
        <v>119</v>
      </c>
      <c r="H41" s="7">
        <f>26*2</f>
        <v>52</v>
      </c>
    </row>
    <row r="42" spans="2:8" x14ac:dyDescent="0.25">
      <c r="B42" s="22">
        <v>7</v>
      </c>
      <c r="C42" s="23" t="s">
        <v>68</v>
      </c>
      <c r="D42" s="24" t="s">
        <v>69</v>
      </c>
      <c r="E42" s="10">
        <v>0</v>
      </c>
      <c r="F42" s="5"/>
      <c r="G42" s="5">
        <v>0</v>
      </c>
      <c r="H42" s="7"/>
    </row>
    <row r="43" spans="2:8" x14ac:dyDescent="0.25">
      <c r="B43" s="22">
        <v>7</v>
      </c>
      <c r="C43" s="23" t="s">
        <v>70</v>
      </c>
      <c r="D43" s="24" t="s">
        <v>71</v>
      </c>
      <c r="E43" s="10">
        <v>0</v>
      </c>
      <c r="F43" s="5"/>
      <c r="G43" s="5">
        <v>9</v>
      </c>
      <c r="H43" s="7"/>
    </row>
    <row r="44" spans="2:8" x14ac:dyDescent="0.25">
      <c r="B44" s="22">
        <v>7</v>
      </c>
      <c r="C44" s="23" t="s">
        <v>72</v>
      </c>
      <c r="D44" s="24" t="s">
        <v>73</v>
      </c>
      <c r="E44" s="10">
        <v>0</v>
      </c>
      <c r="F44" s="5"/>
      <c r="G44" s="5">
        <v>0</v>
      </c>
      <c r="H44" s="7"/>
    </row>
    <row r="45" spans="2:8" x14ac:dyDescent="0.25">
      <c r="B45" s="22">
        <v>7</v>
      </c>
      <c r="C45" s="23" t="s">
        <v>74</v>
      </c>
      <c r="D45" s="24" t="s">
        <v>75</v>
      </c>
      <c r="E45" s="10">
        <v>0</v>
      </c>
      <c r="F45" s="5">
        <f>1837.97+3264</f>
        <v>5101.97</v>
      </c>
      <c r="G45" s="5">
        <v>1000.8</v>
      </c>
      <c r="H45" s="7"/>
    </row>
    <row r="46" spans="2:8" x14ac:dyDescent="0.25">
      <c r="B46" s="29"/>
      <c r="C46" s="30"/>
      <c r="D46" s="31"/>
      <c r="E46" s="10"/>
      <c r="F46" s="5"/>
      <c r="G46" s="5"/>
      <c r="H46" s="7"/>
    </row>
    <row r="47" spans="2:8" x14ac:dyDescent="0.25">
      <c r="B47" s="29"/>
      <c r="C47" s="30"/>
      <c r="D47" s="31"/>
      <c r="E47" s="10"/>
      <c r="F47" s="5"/>
      <c r="G47" s="5"/>
      <c r="H47" s="7"/>
    </row>
    <row r="48" spans="2:8" x14ac:dyDescent="0.25">
      <c r="B48" s="29"/>
      <c r="C48" s="30"/>
      <c r="D48" s="31"/>
      <c r="E48" s="10"/>
      <c r="F48" s="5"/>
      <c r="G48" s="5"/>
      <c r="H48" s="7"/>
    </row>
    <row r="49" spans="2:8" x14ac:dyDescent="0.25">
      <c r="B49" s="29"/>
      <c r="C49" s="30"/>
      <c r="D49" s="31"/>
      <c r="E49" s="10"/>
      <c r="F49" s="5"/>
      <c r="G49" s="5"/>
      <c r="H49" s="7"/>
    </row>
    <row r="50" spans="2:8" x14ac:dyDescent="0.25">
      <c r="B50" s="29"/>
      <c r="C50" s="30"/>
      <c r="D50" s="31"/>
      <c r="E50" s="10"/>
      <c r="F50" s="5"/>
      <c r="G50" s="5"/>
      <c r="H50" s="7"/>
    </row>
    <row r="51" spans="2:8" x14ac:dyDescent="0.25">
      <c r="B51" s="29"/>
      <c r="C51" s="30"/>
      <c r="D51" s="31"/>
      <c r="E51" s="10"/>
      <c r="F51" s="5"/>
      <c r="G51" s="5"/>
      <c r="H51" s="7"/>
    </row>
    <row r="52" spans="2:8" x14ac:dyDescent="0.25">
      <c r="E52" s="8"/>
      <c r="F52" s="8"/>
      <c r="G52" s="8"/>
      <c r="H52" s="8"/>
    </row>
    <row r="53" spans="2:8" x14ac:dyDescent="0.25">
      <c r="D53" s="25" t="s">
        <v>76</v>
      </c>
      <c r="E53" s="26">
        <f>SUM(E11:E51)</f>
        <v>9264.42</v>
      </c>
      <c r="F53" s="27">
        <f t="shared" ref="F53:H53" si="0">SUM(F11:F51)</f>
        <v>9237.85</v>
      </c>
      <c r="G53" s="27">
        <f t="shared" si="0"/>
        <v>8377.7000000000007</v>
      </c>
      <c r="H53" s="28">
        <f t="shared" si="0"/>
        <v>155.9</v>
      </c>
    </row>
  </sheetData>
  <sheetProtection algorithmName="SHA-512" hashValue="bQhbuznKrwJg/9aPyYCJy26Gce2a48TjJLideWeqPQr4t3oiRnmO9VPBHmyxOMOyAnCD4X2USdRJaNwX4BJFzQ==" saltValue="4EClQ3sJW+OsBcooGQ1ErA==" spinCount="100000" sheet="1" sort="0" autoFilter="0"/>
  <mergeCells count="3">
    <mergeCell ref="D3:G4"/>
    <mergeCell ref="B6:E7"/>
    <mergeCell ref="E9:H9"/>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974F8-B6CF-482A-8371-F4BA96D176F4}">
  <sheetPr>
    <tabColor rgb="FF0000FF"/>
  </sheetPr>
  <dimension ref="B1:H53"/>
  <sheetViews>
    <sheetView workbookViewId="0">
      <pane ySplit="10" topLeftCell="A14" activePane="bottomLeft" state="frozen"/>
      <selection pane="bottomLeft" activeCell="H36" sqref="H36"/>
    </sheetView>
  </sheetViews>
  <sheetFormatPr defaultRowHeight="15" x14ac:dyDescent="0.25"/>
  <cols>
    <col min="1" max="1" width="4.140625" customWidth="1"/>
    <col min="2" max="2" width="15.42578125" bestFit="1" customWidth="1"/>
    <col min="3" max="3" width="29.5703125" style="1" bestFit="1" customWidth="1"/>
    <col min="4" max="4" width="65.28515625" bestFit="1" customWidth="1"/>
    <col min="5" max="5" width="29" customWidth="1"/>
    <col min="6" max="6" width="27.7109375" customWidth="1"/>
    <col min="7" max="7" width="27.28515625" customWidth="1"/>
    <col min="8" max="8" width="28.28515625" customWidth="1"/>
  </cols>
  <sheetData>
    <row r="1" spans="2:8" ht="5.25" customHeight="1" thickBot="1" x14ac:dyDescent="0.3"/>
    <row r="2" spans="2:8" ht="19.899999999999999" customHeight="1" thickBot="1" x14ac:dyDescent="0.3">
      <c r="B2" s="33" t="s">
        <v>0</v>
      </c>
      <c r="C2" s="18" t="s">
        <v>77</v>
      </c>
    </row>
    <row r="3" spans="2:8" ht="15.75" thickBot="1" x14ac:dyDescent="0.3">
      <c r="B3" s="19" t="s">
        <v>97</v>
      </c>
      <c r="C3" s="34" t="s">
        <v>124</v>
      </c>
      <c r="D3" s="47" t="s">
        <v>85</v>
      </c>
      <c r="E3" s="47"/>
      <c r="F3" s="47"/>
      <c r="G3" s="47"/>
    </row>
    <row r="4" spans="2:8" ht="30.75" thickBot="1" x14ac:dyDescent="0.3">
      <c r="B4" s="20" t="s">
        <v>2</v>
      </c>
      <c r="C4" s="21" t="s">
        <v>125</v>
      </c>
      <c r="D4" s="47"/>
      <c r="E4" s="47"/>
      <c r="F4" s="47"/>
      <c r="G4" s="47"/>
    </row>
    <row r="6" spans="2:8" ht="15" customHeight="1" x14ac:dyDescent="0.25">
      <c r="B6" s="41" t="s">
        <v>84</v>
      </c>
      <c r="C6" s="42"/>
      <c r="D6" s="42"/>
      <c r="E6" s="43"/>
      <c r="F6" s="2"/>
    </row>
    <row r="7" spans="2:8" x14ac:dyDescent="0.25">
      <c r="B7" s="44"/>
      <c r="C7" s="45"/>
      <c r="D7" s="45"/>
      <c r="E7" s="46"/>
      <c r="F7" s="2"/>
    </row>
    <row r="8" spans="2:8" ht="15.75" thickBot="1" x14ac:dyDescent="0.3">
      <c r="B8" s="6"/>
      <c r="C8" s="6"/>
      <c r="D8" s="6"/>
      <c r="E8" s="6"/>
      <c r="F8" s="2"/>
      <c r="G8" s="2"/>
      <c r="H8" s="2"/>
    </row>
    <row r="9" spans="2:8" ht="19.899999999999999" customHeight="1" thickTop="1" x14ac:dyDescent="0.3">
      <c r="B9" s="3"/>
      <c r="C9" s="4"/>
      <c r="D9" s="9"/>
      <c r="E9" s="48" t="s">
        <v>126</v>
      </c>
      <c r="F9" s="49"/>
      <c r="G9" s="49"/>
      <c r="H9" s="50"/>
    </row>
    <row r="10" spans="2:8" ht="60" x14ac:dyDescent="0.25">
      <c r="B10" s="11" t="s">
        <v>3</v>
      </c>
      <c r="C10" s="12" t="s">
        <v>4</v>
      </c>
      <c r="D10" s="13" t="s">
        <v>5</v>
      </c>
      <c r="E10" s="14" t="s">
        <v>127</v>
      </c>
      <c r="F10" s="15" t="s">
        <v>128</v>
      </c>
      <c r="G10" s="15" t="s">
        <v>129</v>
      </c>
      <c r="H10" s="16" t="s">
        <v>130</v>
      </c>
    </row>
    <row r="11" spans="2:8" x14ac:dyDescent="0.25">
      <c r="B11" s="22">
        <v>7</v>
      </c>
      <c r="C11" s="23" t="s">
        <v>6</v>
      </c>
      <c r="D11" s="24" t="s">
        <v>7</v>
      </c>
      <c r="E11" s="10">
        <v>56.34</v>
      </c>
      <c r="F11" s="5"/>
      <c r="G11" s="5">
        <v>8.6</v>
      </c>
      <c r="H11" s="7"/>
    </row>
    <row r="12" spans="2:8" x14ac:dyDescent="0.25">
      <c r="B12" s="22">
        <v>7</v>
      </c>
      <c r="C12" s="23" t="s">
        <v>8</v>
      </c>
      <c r="D12" s="24" t="s">
        <v>9</v>
      </c>
      <c r="E12" s="10">
        <v>138</v>
      </c>
      <c r="F12" s="5"/>
      <c r="G12" s="5">
        <v>15.4</v>
      </c>
      <c r="H12" s="7"/>
    </row>
    <row r="13" spans="2:8" x14ac:dyDescent="0.25">
      <c r="B13" s="22">
        <v>7</v>
      </c>
      <c r="C13" s="23" t="s">
        <v>10</v>
      </c>
      <c r="D13" s="24" t="s">
        <v>11</v>
      </c>
      <c r="E13" s="10">
        <v>0</v>
      </c>
      <c r="F13" s="5"/>
      <c r="G13" s="5">
        <v>0</v>
      </c>
      <c r="H13" s="7"/>
    </row>
    <row r="14" spans="2:8" x14ac:dyDescent="0.25">
      <c r="B14" s="22">
        <v>7</v>
      </c>
      <c r="C14" s="23" t="s">
        <v>12</v>
      </c>
      <c r="D14" s="24" t="s">
        <v>13</v>
      </c>
      <c r="E14" s="10">
        <v>0</v>
      </c>
      <c r="F14" s="5"/>
      <c r="G14" s="5">
        <v>0</v>
      </c>
      <c r="H14" s="7">
        <v>23.8</v>
      </c>
    </row>
    <row r="15" spans="2:8" x14ac:dyDescent="0.25">
      <c r="B15" s="22">
        <v>7</v>
      </c>
      <c r="C15" s="23" t="s">
        <v>14</v>
      </c>
      <c r="D15" s="24" t="s">
        <v>15</v>
      </c>
      <c r="E15" s="10">
        <v>0</v>
      </c>
      <c r="F15" s="5">
        <v>5082.3500000000004</v>
      </c>
      <c r="G15" s="5">
        <v>0</v>
      </c>
      <c r="H15" s="7"/>
    </row>
    <row r="16" spans="2:8" x14ac:dyDescent="0.25">
      <c r="B16" s="22">
        <v>7</v>
      </c>
      <c r="C16" s="23" t="s">
        <v>16</v>
      </c>
      <c r="D16" s="24" t="s">
        <v>17</v>
      </c>
      <c r="E16" s="10">
        <v>0</v>
      </c>
      <c r="F16" s="5"/>
      <c r="G16" s="5">
        <v>0</v>
      </c>
      <c r="H16" s="7"/>
    </row>
    <row r="17" spans="2:8" x14ac:dyDescent="0.25">
      <c r="B17" s="22">
        <v>7</v>
      </c>
      <c r="C17" s="23" t="s">
        <v>18</v>
      </c>
      <c r="D17" s="24" t="s">
        <v>19</v>
      </c>
      <c r="E17" s="10">
        <v>0</v>
      </c>
      <c r="F17" s="5"/>
      <c r="G17" s="5">
        <v>0</v>
      </c>
      <c r="H17" s="7"/>
    </row>
    <row r="18" spans="2:8" x14ac:dyDescent="0.25">
      <c r="B18" s="22">
        <v>7</v>
      </c>
      <c r="C18" s="23" t="s">
        <v>20</v>
      </c>
      <c r="D18" s="24" t="s">
        <v>21</v>
      </c>
      <c r="E18" s="10">
        <v>0</v>
      </c>
      <c r="F18" s="5"/>
      <c r="G18" s="5">
        <v>0</v>
      </c>
      <c r="H18" s="7"/>
    </row>
    <row r="19" spans="2:8" x14ac:dyDescent="0.25">
      <c r="B19" s="22">
        <v>7</v>
      </c>
      <c r="C19" s="23" t="s">
        <v>22</v>
      </c>
      <c r="D19" s="24" t="s">
        <v>23</v>
      </c>
      <c r="E19" s="10">
        <v>0</v>
      </c>
      <c r="F19" s="5"/>
      <c r="G19" s="5">
        <v>0</v>
      </c>
      <c r="H19" s="7"/>
    </row>
    <row r="20" spans="2:8" x14ac:dyDescent="0.25">
      <c r="B20" s="22">
        <v>7</v>
      </c>
      <c r="C20" s="23" t="s">
        <v>24</v>
      </c>
      <c r="D20" s="24" t="s">
        <v>25</v>
      </c>
      <c r="E20" s="10">
        <v>0</v>
      </c>
      <c r="F20" s="5"/>
      <c r="G20" s="5">
        <v>0</v>
      </c>
      <c r="H20" s="7"/>
    </row>
    <row r="21" spans="2:8" x14ac:dyDescent="0.25">
      <c r="B21" s="22">
        <v>7</v>
      </c>
      <c r="C21" s="23" t="s">
        <v>26</v>
      </c>
      <c r="D21" s="24" t="s">
        <v>27</v>
      </c>
      <c r="E21" s="10">
        <v>39.85</v>
      </c>
      <c r="F21" s="5">
        <v>87.9</v>
      </c>
      <c r="G21" s="5">
        <v>13.5</v>
      </c>
      <c r="H21" s="7">
        <f>23.5+13.5</f>
        <v>37</v>
      </c>
    </row>
    <row r="22" spans="2:8" x14ac:dyDescent="0.25">
      <c r="B22" s="22">
        <v>7</v>
      </c>
      <c r="C22" s="23" t="s">
        <v>28</v>
      </c>
      <c r="D22" s="24" t="s">
        <v>29</v>
      </c>
      <c r="E22" s="10">
        <v>36.4</v>
      </c>
      <c r="F22" s="5">
        <v>36.4</v>
      </c>
      <c r="G22" s="5">
        <v>0</v>
      </c>
      <c r="H22" s="7">
        <v>1.8</v>
      </c>
    </row>
    <row r="23" spans="2:8" x14ac:dyDescent="0.25">
      <c r="B23" s="22">
        <v>7</v>
      </c>
      <c r="C23" s="23" t="s">
        <v>30</v>
      </c>
      <c r="D23" s="32" t="s">
        <v>31</v>
      </c>
      <c r="E23" s="10">
        <v>20265.3</v>
      </c>
      <c r="F23" s="5"/>
      <c r="G23" s="5">
        <v>5521.3</v>
      </c>
      <c r="H23" s="7"/>
    </row>
    <row r="24" spans="2:8" x14ac:dyDescent="0.25">
      <c r="B24" s="22">
        <v>7</v>
      </c>
      <c r="C24" s="23" t="s">
        <v>32</v>
      </c>
      <c r="D24" s="24" t="s">
        <v>33</v>
      </c>
      <c r="E24" s="10">
        <v>0</v>
      </c>
      <c r="F24" s="5"/>
      <c r="G24" s="5">
        <v>0</v>
      </c>
      <c r="H24" s="7"/>
    </row>
    <row r="25" spans="2:8" x14ac:dyDescent="0.25">
      <c r="B25" s="22">
        <v>7</v>
      </c>
      <c r="C25" s="23" t="s">
        <v>34</v>
      </c>
      <c r="D25" s="24" t="s">
        <v>35</v>
      </c>
      <c r="E25" s="10">
        <v>50.08</v>
      </c>
      <c r="F25" s="5"/>
      <c r="G25" s="5">
        <v>7.2</v>
      </c>
      <c r="H25" s="7">
        <v>7.2</v>
      </c>
    </row>
    <row r="26" spans="2:8" x14ac:dyDescent="0.25">
      <c r="B26" s="22">
        <v>7</v>
      </c>
      <c r="C26" s="23" t="s">
        <v>36</v>
      </c>
      <c r="D26" s="24" t="s">
        <v>37</v>
      </c>
      <c r="E26" s="10">
        <v>440.32</v>
      </c>
      <c r="F26" s="5"/>
      <c r="G26" s="5">
        <v>79.400000000000006</v>
      </c>
      <c r="H26" s="7"/>
    </row>
    <row r="27" spans="2:8" x14ac:dyDescent="0.25">
      <c r="B27" s="22">
        <v>7</v>
      </c>
      <c r="C27" s="23" t="s">
        <v>38</v>
      </c>
      <c r="D27" s="24" t="s">
        <v>39</v>
      </c>
      <c r="E27" s="10">
        <v>0</v>
      </c>
      <c r="F27" s="5"/>
      <c r="G27" s="5">
        <v>0</v>
      </c>
      <c r="H27" s="7"/>
    </row>
    <row r="28" spans="2:8" x14ac:dyDescent="0.25">
      <c r="B28" s="22">
        <v>7</v>
      </c>
      <c r="C28" s="23" t="s">
        <v>40</v>
      </c>
      <c r="D28" s="24" t="s">
        <v>41</v>
      </c>
      <c r="E28" s="10">
        <v>0</v>
      </c>
      <c r="F28" s="5">
        <v>93.76</v>
      </c>
      <c r="G28" s="5">
        <v>3.6</v>
      </c>
      <c r="H28" s="7"/>
    </row>
    <row r="29" spans="2:8" x14ac:dyDescent="0.25">
      <c r="B29" s="22">
        <v>7</v>
      </c>
      <c r="C29" s="23" t="s">
        <v>42</v>
      </c>
      <c r="D29" s="24" t="s">
        <v>43</v>
      </c>
      <c r="E29" s="10">
        <v>0</v>
      </c>
      <c r="F29" s="5"/>
      <c r="G29" s="5">
        <v>525.5</v>
      </c>
      <c r="H29" s="7"/>
    </row>
    <row r="30" spans="2:8" x14ac:dyDescent="0.25">
      <c r="B30" s="22">
        <v>7</v>
      </c>
      <c r="C30" s="23" t="s">
        <v>44</v>
      </c>
      <c r="D30" s="24" t="s">
        <v>45</v>
      </c>
      <c r="E30" s="10">
        <v>0</v>
      </c>
      <c r="F30" s="5"/>
      <c r="G30" s="5">
        <v>0</v>
      </c>
      <c r="H30" s="7"/>
    </row>
    <row r="31" spans="2:8" x14ac:dyDescent="0.25">
      <c r="B31" s="22">
        <v>7</v>
      </c>
      <c r="C31" s="23" t="s">
        <v>46</v>
      </c>
      <c r="D31" s="24" t="s">
        <v>47</v>
      </c>
      <c r="E31" s="10">
        <v>0</v>
      </c>
      <c r="F31" s="5"/>
      <c r="G31" s="5">
        <v>0</v>
      </c>
      <c r="H31" s="7"/>
    </row>
    <row r="32" spans="2:8" x14ac:dyDescent="0.25">
      <c r="B32" s="22">
        <v>7</v>
      </c>
      <c r="C32" s="23" t="s">
        <v>48</v>
      </c>
      <c r="D32" s="24" t="s">
        <v>49</v>
      </c>
      <c r="E32" s="10">
        <v>0</v>
      </c>
      <c r="F32" s="5"/>
      <c r="G32" s="37">
        <v>0</v>
      </c>
      <c r="H32" s="7"/>
    </row>
    <row r="33" spans="2:8" x14ac:dyDescent="0.25">
      <c r="B33" s="22">
        <v>7</v>
      </c>
      <c r="C33" s="23" t="s">
        <v>50</v>
      </c>
      <c r="D33" s="24" t="s">
        <v>51</v>
      </c>
      <c r="E33" s="10">
        <v>0</v>
      </c>
      <c r="F33" s="5"/>
      <c r="G33" s="5">
        <v>0</v>
      </c>
      <c r="H33" s="7"/>
    </row>
    <row r="34" spans="2:8" x14ac:dyDescent="0.25">
      <c r="B34" s="22">
        <v>7</v>
      </c>
      <c r="C34" s="23" t="s">
        <v>52</v>
      </c>
      <c r="D34" s="24" t="s">
        <v>53</v>
      </c>
      <c r="E34" s="10">
        <v>245.52</v>
      </c>
      <c r="F34" s="5"/>
      <c r="G34" s="5">
        <v>32.4</v>
      </c>
      <c r="H34" s="7">
        <v>32.4</v>
      </c>
    </row>
    <row r="35" spans="2:8" x14ac:dyDescent="0.25">
      <c r="B35" s="22">
        <v>7</v>
      </c>
      <c r="C35" s="23" t="s">
        <v>54</v>
      </c>
      <c r="D35" s="24" t="s">
        <v>55</v>
      </c>
      <c r="E35" s="10">
        <v>0</v>
      </c>
      <c r="F35" s="5"/>
      <c r="G35" s="5">
        <v>2.7</v>
      </c>
      <c r="H35" s="7">
        <v>2.7</v>
      </c>
    </row>
    <row r="36" spans="2:8" x14ac:dyDescent="0.25">
      <c r="B36" s="22">
        <v>7</v>
      </c>
      <c r="C36" s="23" t="s">
        <v>56</v>
      </c>
      <c r="D36" s="24" t="s">
        <v>57</v>
      </c>
      <c r="E36" s="10">
        <v>419.84</v>
      </c>
      <c r="F36" s="5"/>
      <c r="G36" s="5">
        <v>82</v>
      </c>
      <c r="H36" s="7"/>
    </row>
    <row r="37" spans="2:8" x14ac:dyDescent="0.25">
      <c r="B37" s="22">
        <v>7</v>
      </c>
      <c r="C37" s="23" t="s">
        <v>58</v>
      </c>
      <c r="D37" s="24" t="s">
        <v>59</v>
      </c>
      <c r="E37" s="10">
        <v>83.58</v>
      </c>
      <c r="F37" s="5"/>
      <c r="G37" s="5">
        <v>12.6</v>
      </c>
      <c r="H37" s="7"/>
    </row>
    <row r="38" spans="2:8" x14ac:dyDescent="0.25">
      <c r="B38" s="22">
        <v>7</v>
      </c>
      <c r="C38" s="23" t="s">
        <v>60</v>
      </c>
      <c r="D38" s="24" t="s">
        <v>61</v>
      </c>
      <c r="E38" s="10">
        <v>0</v>
      </c>
      <c r="F38" s="5"/>
      <c r="G38" s="5">
        <v>0</v>
      </c>
      <c r="H38" s="7"/>
    </row>
    <row r="39" spans="2:8" x14ac:dyDescent="0.25">
      <c r="B39" s="22">
        <v>7</v>
      </c>
      <c r="C39" s="23" t="s">
        <v>62</v>
      </c>
      <c r="D39" s="24" t="s">
        <v>63</v>
      </c>
      <c r="E39" s="10">
        <v>0</v>
      </c>
      <c r="F39" s="5"/>
      <c r="G39" s="5">
        <v>0</v>
      </c>
      <c r="H39" s="7"/>
    </row>
    <row r="40" spans="2:8" x14ac:dyDescent="0.25">
      <c r="B40" s="22">
        <v>7</v>
      </c>
      <c r="C40" s="23" t="s">
        <v>64</v>
      </c>
      <c r="D40" s="32" t="s">
        <v>65</v>
      </c>
      <c r="E40" s="10">
        <v>2130.41</v>
      </c>
      <c r="F40" s="5"/>
      <c r="G40" s="5">
        <v>292.5</v>
      </c>
      <c r="H40" s="7"/>
    </row>
    <row r="41" spans="2:8" x14ac:dyDescent="0.25">
      <c r="B41" s="22">
        <v>7</v>
      </c>
      <c r="C41" s="23" t="s">
        <v>66</v>
      </c>
      <c r="D41" s="24" t="s">
        <v>67</v>
      </c>
      <c r="E41" s="10">
        <v>172.34</v>
      </c>
      <c r="F41" s="5">
        <v>45.78</v>
      </c>
      <c r="G41" s="5">
        <v>28</v>
      </c>
      <c r="H41" s="7"/>
    </row>
    <row r="42" spans="2:8" x14ac:dyDescent="0.25">
      <c r="B42" s="22">
        <v>7</v>
      </c>
      <c r="C42" s="23" t="s">
        <v>68</v>
      </c>
      <c r="D42" s="24" t="s">
        <v>69</v>
      </c>
      <c r="E42" s="10">
        <v>172.32</v>
      </c>
      <c r="F42" s="5"/>
      <c r="G42" s="5">
        <v>3.6</v>
      </c>
      <c r="H42" s="7"/>
    </row>
    <row r="43" spans="2:8" x14ac:dyDescent="0.25">
      <c r="B43" s="22">
        <v>7</v>
      </c>
      <c r="C43" s="23" t="s">
        <v>70</v>
      </c>
      <c r="D43" s="24" t="s">
        <v>71</v>
      </c>
      <c r="E43" s="10">
        <v>0</v>
      </c>
      <c r="F43" s="5"/>
      <c r="G43" s="5">
        <v>9</v>
      </c>
      <c r="H43" s="7"/>
    </row>
    <row r="44" spans="2:8" x14ac:dyDescent="0.25">
      <c r="B44" s="22">
        <v>7</v>
      </c>
      <c r="C44" s="23" t="s">
        <v>72</v>
      </c>
      <c r="D44" s="24" t="s">
        <v>73</v>
      </c>
      <c r="E44" s="10">
        <v>0</v>
      </c>
      <c r="F44" s="5"/>
      <c r="G44" s="5">
        <v>997.2</v>
      </c>
      <c r="H44" s="7"/>
    </row>
    <row r="45" spans="2:8" x14ac:dyDescent="0.25">
      <c r="B45" s="22">
        <v>7</v>
      </c>
      <c r="C45" s="23" t="s">
        <v>74</v>
      </c>
      <c r="D45" s="24" t="s">
        <v>75</v>
      </c>
      <c r="E45" s="10">
        <v>0</v>
      </c>
      <c r="F45" s="5">
        <v>0</v>
      </c>
      <c r="G45" s="5"/>
      <c r="H45" s="7"/>
    </row>
    <row r="46" spans="2:8" x14ac:dyDescent="0.25">
      <c r="B46" s="29"/>
      <c r="C46" s="30"/>
      <c r="D46" s="31"/>
      <c r="E46" s="10"/>
      <c r="F46" s="5"/>
      <c r="G46" s="5"/>
      <c r="H46" s="7"/>
    </row>
    <row r="47" spans="2:8" x14ac:dyDescent="0.25">
      <c r="B47" s="29"/>
      <c r="C47" s="30"/>
      <c r="D47" s="31"/>
      <c r="E47" s="10"/>
      <c r="F47" s="5"/>
      <c r="G47" s="5"/>
      <c r="H47" s="7"/>
    </row>
    <row r="48" spans="2:8" x14ac:dyDescent="0.25">
      <c r="B48" s="29"/>
      <c r="C48" s="30"/>
      <c r="D48" s="31"/>
      <c r="E48" s="10"/>
      <c r="F48" s="5"/>
      <c r="G48" s="5"/>
      <c r="H48" s="7"/>
    </row>
    <row r="49" spans="2:8" x14ac:dyDescent="0.25">
      <c r="B49" s="29"/>
      <c r="C49" s="30"/>
      <c r="D49" s="31"/>
      <c r="E49" s="10"/>
      <c r="F49" s="5"/>
      <c r="G49" s="5"/>
      <c r="H49" s="7"/>
    </row>
    <row r="50" spans="2:8" x14ac:dyDescent="0.25">
      <c r="B50" s="29"/>
      <c r="C50" s="30"/>
      <c r="D50" s="31"/>
      <c r="E50" s="10"/>
      <c r="F50" s="5"/>
      <c r="G50" s="5"/>
      <c r="H50" s="7"/>
    </row>
    <row r="51" spans="2:8" x14ac:dyDescent="0.25">
      <c r="B51" s="29"/>
      <c r="C51" s="30"/>
      <c r="D51" s="31"/>
      <c r="E51" s="10"/>
      <c r="F51" s="5"/>
      <c r="G51" s="5"/>
      <c r="H51" s="7"/>
    </row>
    <row r="52" spans="2:8" x14ac:dyDescent="0.25">
      <c r="E52" s="8"/>
      <c r="F52" s="8"/>
      <c r="G52" s="8"/>
      <c r="H52" s="8"/>
    </row>
    <row r="53" spans="2:8" x14ac:dyDescent="0.25">
      <c r="D53" s="25" t="s">
        <v>76</v>
      </c>
      <c r="E53" s="26">
        <f>SUM(E11:E51)</f>
        <v>24250.300000000003</v>
      </c>
      <c r="F53" s="27">
        <f t="shared" ref="F53:H53" si="0">SUM(F11:F51)</f>
        <v>5346.19</v>
      </c>
      <c r="G53" s="27">
        <f t="shared" si="0"/>
        <v>7634.5</v>
      </c>
      <c r="H53" s="28">
        <f t="shared" si="0"/>
        <v>104.89999999999999</v>
      </c>
    </row>
  </sheetData>
  <sheetProtection sort="0" autoFilter="0"/>
  <mergeCells count="3">
    <mergeCell ref="D3:G4"/>
    <mergeCell ref="B6:E7"/>
    <mergeCell ref="E9:H9"/>
  </mergeCell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ED92E-255B-4B03-8187-5BAEE156EB1E}">
  <sheetPr>
    <tabColor rgb="FF0000FF"/>
  </sheetPr>
  <dimension ref="B1:H53"/>
  <sheetViews>
    <sheetView workbookViewId="0">
      <pane ySplit="10" topLeftCell="A11" activePane="bottomLeft" state="frozen"/>
      <selection pane="bottomLeft" activeCell="H10" sqref="H10"/>
    </sheetView>
  </sheetViews>
  <sheetFormatPr defaultRowHeight="15" x14ac:dyDescent="0.25"/>
  <cols>
    <col min="1" max="1" width="4.140625" customWidth="1"/>
    <col min="2" max="2" width="15.42578125" bestFit="1" customWidth="1"/>
    <col min="3" max="3" width="38.85546875" style="1" customWidth="1"/>
    <col min="4" max="4" width="65.28515625" bestFit="1" customWidth="1"/>
    <col min="5" max="5" width="29" customWidth="1"/>
    <col min="6" max="6" width="27.7109375" customWidth="1"/>
    <col min="7" max="7" width="27.28515625" customWidth="1"/>
    <col min="8" max="8" width="28.28515625" customWidth="1"/>
  </cols>
  <sheetData>
    <row r="1" spans="2:8" ht="5.25" customHeight="1" thickBot="1" x14ac:dyDescent="0.3"/>
    <row r="2" spans="2:8" ht="19.899999999999999" customHeight="1" thickBot="1" x14ac:dyDescent="0.3">
      <c r="B2" s="33" t="s">
        <v>0</v>
      </c>
      <c r="C2" s="18" t="s">
        <v>77</v>
      </c>
    </row>
    <row r="3" spans="2:8" ht="15.75" thickBot="1" x14ac:dyDescent="0.3">
      <c r="B3" s="19" t="s">
        <v>1</v>
      </c>
      <c r="C3" s="34" t="s">
        <v>160</v>
      </c>
      <c r="D3" s="47" t="s">
        <v>85</v>
      </c>
      <c r="E3" s="47"/>
      <c r="F3" s="47"/>
      <c r="G3" s="47"/>
    </row>
    <row r="4" spans="2:8" ht="30.75" thickBot="1" x14ac:dyDescent="0.3">
      <c r="B4" s="20" t="s">
        <v>2</v>
      </c>
      <c r="C4" s="21" t="s">
        <v>162</v>
      </c>
      <c r="D4" s="47"/>
      <c r="E4" s="47"/>
      <c r="F4" s="47"/>
      <c r="G4" s="47"/>
    </row>
    <row r="6" spans="2:8" ht="15" customHeight="1" x14ac:dyDescent="0.25">
      <c r="B6" s="41" t="s">
        <v>84</v>
      </c>
      <c r="C6" s="42"/>
      <c r="D6" s="42"/>
      <c r="E6" s="43"/>
      <c r="F6" s="2"/>
    </row>
    <row r="7" spans="2:8" x14ac:dyDescent="0.25">
      <c r="B7" s="44"/>
      <c r="C7" s="45"/>
      <c r="D7" s="45"/>
      <c r="E7" s="46"/>
      <c r="F7" s="2"/>
    </row>
    <row r="8" spans="2:8" ht="15.75" thickBot="1" x14ac:dyDescent="0.3">
      <c r="B8" s="6"/>
      <c r="C8" s="6"/>
      <c r="D8" s="6"/>
      <c r="E8" s="6"/>
      <c r="F8" s="2"/>
      <c r="G8" s="2"/>
      <c r="H8" s="2"/>
    </row>
    <row r="9" spans="2:8" ht="19.899999999999999" customHeight="1" thickTop="1" x14ac:dyDescent="0.3">
      <c r="B9" s="3"/>
      <c r="C9" s="4"/>
      <c r="D9" s="9"/>
      <c r="E9" s="48" t="s">
        <v>131</v>
      </c>
      <c r="F9" s="49"/>
      <c r="G9" s="49"/>
      <c r="H9" s="50"/>
    </row>
    <row r="10" spans="2:8" ht="60" x14ac:dyDescent="0.25">
      <c r="B10" s="11" t="s">
        <v>3</v>
      </c>
      <c r="C10" s="12" t="s">
        <v>4</v>
      </c>
      <c r="D10" s="13" t="s">
        <v>5</v>
      </c>
      <c r="E10" s="14" t="s">
        <v>161</v>
      </c>
      <c r="F10" s="15" t="s">
        <v>163</v>
      </c>
      <c r="G10" s="15" t="s">
        <v>164</v>
      </c>
      <c r="H10" s="16" t="s">
        <v>165</v>
      </c>
    </row>
    <row r="11" spans="2:8" x14ac:dyDescent="0.25">
      <c r="B11" s="22">
        <v>7</v>
      </c>
      <c r="C11" s="23" t="s">
        <v>6</v>
      </c>
      <c r="D11" s="24" t="s">
        <v>7</v>
      </c>
      <c r="E11" s="10">
        <f>SUM(October!E11,November!E11,December!E11)</f>
        <v>348.48</v>
      </c>
      <c r="F11" s="10">
        <f>SUM(October!F11,November!F11,December!F11)</f>
        <v>0</v>
      </c>
      <c r="G11" s="10">
        <f>SUM(October!G11,November!G11,December!G11)</f>
        <v>19.399999999999999</v>
      </c>
      <c r="H11" s="10">
        <f>SUM(October!H11,November!H11,December!H11)</f>
        <v>0</v>
      </c>
    </row>
    <row r="12" spans="2:8" x14ac:dyDescent="0.25">
      <c r="B12" s="22">
        <v>7</v>
      </c>
      <c r="C12" s="23" t="s">
        <v>8</v>
      </c>
      <c r="D12" s="24" t="s">
        <v>9</v>
      </c>
      <c r="E12" s="10">
        <f>SUM(October!E12,November!E12,December!E12)</f>
        <v>442.38</v>
      </c>
      <c r="F12" s="10">
        <f>SUM(October!F12,November!F12,December!F12)</f>
        <v>304.38</v>
      </c>
      <c r="G12" s="10">
        <f>SUM(October!G12,November!G12,December!G12)</f>
        <v>85.2</v>
      </c>
      <c r="H12" s="10">
        <f>SUM(October!H12,November!H12,December!H12)</f>
        <v>30</v>
      </c>
    </row>
    <row r="13" spans="2:8" x14ac:dyDescent="0.25">
      <c r="B13" s="22">
        <v>7</v>
      </c>
      <c r="C13" s="23" t="s">
        <v>10</v>
      </c>
      <c r="D13" s="24" t="s">
        <v>11</v>
      </c>
      <c r="E13" s="10">
        <f>SUM(October!E13,November!E13,December!E13)</f>
        <v>0</v>
      </c>
      <c r="F13" s="10">
        <f>SUM(October!F13,November!F13,December!F13)</f>
        <v>0</v>
      </c>
      <c r="G13" s="10">
        <f>SUM(October!G13,November!G13,December!G13)</f>
        <v>0</v>
      </c>
      <c r="H13" s="10">
        <f>SUM(October!H13,November!H13,December!H13)</f>
        <v>0</v>
      </c>
    </row>
    <row r="14" spans="2:8" x14ac:dyDescent="0.25">
      <c r="B14" s="22">
        <v>7</v>
      </c>
      <c r="C14" s="23" t="s">
        <v>12</v>
      </c>
      <c r="D14" s="24" t="s">
        <v>13</v>
      </c>
      <c r="E14" s="10">
        <f>SUM(October!E14,November!E14,December!E14)</f>
        <v>136.56</v>
      </c>
      <c r="F14" s="10">
        <f>SUM(October!F14,November!F14,December!F14)</f>
        <v>136.56</v>
      </c>
      <c r="G14" s="10">
        <f>SUM(October!G14,November!G14,December!G14)</f>
        <v>25.8</v>
      </c>
      <c r="H14" s="10">
        <f>SUM(October!H14,November!H14,December!H14)</f>
        <v>27.8</v>
      </c>
    </row>
    <row r="15" spans="2:8" x14ac:dyDescent="0.25">
      <c r="B15" s="22">
        <v>7</v>
      </c>
      <c r="C15" s="23" t="s">
        <v>14</v>
      </c>
      <c r="D15" s="24" t="s">
        <v>15</v>
      </c>
      <c r="E15" s="10">
        <f>SUM(October!E15,November!E15,December!E15)</f>
        <v>8277.3100000000013</v>
      </c>
      <c r="F15" s="10">
        <f>SUM(October!F15,November!F15,December!F15)</f>
        <v>5220.3500000000004</v>
      </c>
      <c r="G15" s="10">
        <f>SUM(October!G15,November!G15,December!G15)</f>
        <v>583.79999999999995</v>
      </c>
      <c r="H15" s="10">
        <f>SUM(October!H15,November!H15,December!H15)</f>
        <v>0</v>
      </c>
    </row>
    <row r="16" spans="2:8" x14ac:dyDescent="0.25">
      <c r="B16" s="22">
        <v>7</v>
      </c>
      <c r="C16" s="23" t="s">
        <v>16</v>
      </c>
      <c r="D16" s="24" t="s">
        <v>17</v>
      </c>
      <c r="E16" s="10">
        <f>SUM(October!E16,November!E16,December!E16)</f>
        <v>0</v>
      </c>
      <c r="F16" s="10">
        <f>SUM(October!F16,November!F16,December!F16)</f>
        <v>0</v>
      </c>
      <c r="G16" s="10">
        <f>SUM(October!G16,November!G16,December!G16)</f>
        <v>0</v>
      </c>
      <c r="H16" s="10">
        <f>SUM(October!H16,November!H16,December!H16)</f>
        <v>0</v>
      </c>
    </row>
    <row r="17" spans="2:8" x14ac:dyDescent="0.25">
      <c r="B17" s="22">
        <v>7</v>
      </c>
      <c r="C17" s="23" t="s">
        <v>18</v>
      </c>
      <c r="D17" s="24" t="s">
        <v>19</v>
      </c>
      <c r="E17" s="10">
        <f>SUM(October!E17,November!E17,December!E17)</f>
        <v>0</v>
      </c>
      <c r="F17" s="10">
        <f>SUM(October!F17,November!F17,December!F17)</f>
        <v>0</v>
      </c>
      <c r="G17" s="10">
        <f>SUM(October!G17,November!G17,December!G17)</f>
        <v>0</v>
      </c>
      <c r="H17" s="10">
        <f>SUM(October!H17,November!H17,December!H17)</f>
        <v>0</v>
      </c>
    </row>
    <row r="18" spans="2:8" x14ac:dyDescent="0.25">
      <c r="B18" s="22">
        <v>7</v>
      </c>
      <c r="C18" s="23" t="s">
        <v>20</v>
      </c>
      <c r="D18" s="24" t="s">
        <v>21</v>
      </c>
      <c r="E18" s="10">
        <f>SUM(October!E18,November!E18,December!E18)</f>
        <v>0</v>
      </c>
      <c r="F18" s="10">
        <f>SUM(October!F18,November!F18,December!F18)</f>
        <v>0</v>
      </c>
      <c r="G18" s="10">
        <f>SUM(October!G18,November!G18,December!G18)</f>
        <v>0</v>
      </c>
      <c r="H18" s="10">
        <f>SUM(October!H18,November!H18,December!H18)</f>
        <v>0</v>
      </c>
    </row>
    <row r="19" spans="2:8" x14ac:dyDescent="0.25">
      <c r="B19" s="22">
        <v>7</v>
      </c>
      <c r="C19" s="23" t="s">
        <v>22</v>
      </c>
      <c r="D19" s="24" t="s">
        <v>23</v>
      </c>
      <c r="E19" s="10">
        <f>SUM(October!E19,November!E19,December!E19)</f>
        <v>77.61</v>
      </c>
      <c r="F19" s="10">
        <f>SUM(October!F19,November!F19,December!F19)</f>
        <v>0</v>
      </c>
      <c r="G19" s="10">
        <f>SUM(October!G19,November!G19,December!G19)</f>
        <v>16.3</v>
      </c>
      <c r="H19" s="10">
        <f>SUM(October!H19,November!H19,December!H19)</f>
        <v>0</v>
      </c>
    </row>
    <row r="20" spans="2:8" x14ac:dyDescent="0.25">
      <c r="B20" s="22">
        <v>7</v>
      </c>
      <c r="C20" s="23" t="s">
        <v>24</v>
      </c>
      <c r="D20" s="24" t="s">
        <v>25</v>
      </c>
      <c r="E20" s="10">
        <f>SUM(October!E20,November!E20,December!E20)</f>
        <v>0</v>
      </c>
      <c r="F20" s="10">
        <f>SUM(October!F20,November!F20,December!F20)</f>
        <v>0</v>
      </c>
      <c r="G20" s="10">
        <f>SUM(October!G20,November!G20,December!G20)</f>
        <v>0</v>
      </c>
      <c r="H20" s="10">
        <f>SUM(October!H20,November!H20,December!H20)</f>
        <v>0</v>
      </c>
    </row>
    <row r="21" spans="2:8" x14ac:dyDescent="0.25">
      <c r="B21" s="22">
        <v>7</v>
      </c>
      <c r="C21" s="23" t="s">
        <v>26</v>
      </c>
      <c r="D21" s="24" t="s">
        <v>27</v>
      </c>
      <c r="E21" s="10">
        <f>SUM(October!E21,November!E21,December!E21)</f>
        <v>127.75</v>
      </c>
      <c r="F21" s="10">
        <f>SUM(October!F21,November!F21,December!F21)</f>
        <v>87.9</v>
      </c>
      <c r="G21" s="10">
        <f>SUM(October!G21,November!G21,December!G21)</f>
        <v>15.3</v>
      </c>
      <c r="H21" s="10">
        <f>SUM(October!H21,November!H21,December!H21)</f>
        <v>37</v>
      </c>
    </row>
    <row r="22" spans="2:8" x14ac:dyDescent="0.25">
      <c r="B22" s="22">
        <v>7</v>
      </c>
      <c r="C22" s="23" t="s">
        <v>28</v>
      </c>
      <c r="D22" s="24" t="s">
        <v>29</v>
      </c>
      <c r="E22" s="10">
        <f>SUM(October!E22,November!E22,December!E22)</f>
        <v>72.8</v>
      </c>
      <c r="F22" s="10">
        <f>SUM(October!F22,November!F22,December!F22)</f>
        <v>36.4</v>
      </c>
      <c r="G22" s="10">
        <f>SUM(October!G22,November!G22,December!G22)</f>
        <v>23.5</v>
      </c>
      <c r="H22" s="10">
        <f>SUM(October!H22,November!H22,December!H22)</f>
        <v>1.8</v>
      </c>
    </row>
    <row r="23" spans="2:8" x14ac:dyDescent="0.25">
      <c r="B23" s="22">
        <v>7</v>
      </c>
      <c r="C23" s="23" t="s">
        <v>30</v>
      </c>
      <c r="D23" s="32" t="s">
        <v>31</v>
      </c>
      <c r="E23" s="10">
        <f>SUM(October!E23,November!E23,December!E23)</f>
        <v>30251.25</v>
      </c>
      <c r="F23" s="10">
        <f>SUM(October!F23,November!F23,December!F23)</f>
        <v>0</v>
      </c>
      <c r="G23" s="10">
        <f>SUM(October!G23,November!G23,December!G23)</f>
        <v>9566.6</v>
      </c>
      <c r="H23" s="10">
        <f>SUM(October!H23,November!H23,December!H23)</f>
        <v>0</v>
      </c>
    </row>
    <row r="24" spans="2:8" x14ac:dyDescent="0.25">
      <c r="B24" s="22">
        <v>7</v>
      </c>
      <c r="C24" s="23" t="s">
        <v>32</v>
      </c>
      <c r="D24" s="24" t="s">
        <v>33</v>
      </c>
      <c r="E24" s="10">
        <f>SUM(October!E24,November!E24,December!E24)</f>
        <v>0</v>
      </c>
      <c r="F24" s="10">
        <f>SUM(October!F24,November!F24,December!F24)</f>
        <v>0</v>
      </c>
      <c r="G24" s="10">
        <f>SUM(October!G24,November!G24,December!G24)</f>
        <v>0</v>
      </c>
      <c r="H24" s="10">
        <f>SUM(October!H24,November!H24,December!H24)</f>
        <v>0</v>
      </c>
    </row>
    <row r="25" spans="2:8" x14ac:dyDescent="0.25">
      <c r="B25" s="22">
        <v>7</v>
      </c>
      <c r="C25" s="23" t="s">
        <v>34</v>
      </c>
      <c r="D25" s="24" t="s">
        <v>35</v>
      </c>
      <c r="E25" s="10">
        <f>SUM(October!E25,November!E25,December!E25)</f>
        <v>516</v>
      </c>
      <c r="F25" s="10">
        <f>SUM(October!F25,November!F25,December!F25)</f>
        <v>0</v>
      </c>
      <c r="G25" s="10">
        <f>SUM(October!G25,November!G25,December!G25)</f>
        <v>27.2</v>
      </c>
      <c r="H25" s="10">
        <f>SUM(October!H25,November!H25,December!H25)</f>
        <v>7.2</v>
      </c>
    </row>
    <row r="26" spans="2:8" x14ac:dyDescent="0.25">
      <c r="B26" s="22">
        <v>7</v>
      </c>
      <c r="C26" s="23" t="s">
        <v>36</v>
      </c>
      <c r="D26" s="24" t="s">
        <v>37</v>
      </c>
      <c r="E26" s="10">
        <f>SUM(October!E26,November!E26,December!E26)</f>
        <v>440.32</v>
      </c>
      <c r="F26" s="10">
        <f>SUM(October!F26,November!F26,December!F26)</f>
        <v>0</v>
      </c>
      <c r="G26" s="10">
        <f>SUM(October!G26,November!G26,December!G26)</f>
        <v>164.4</v>
      </c>
      <c r="H26" s="10">
        <f>SUM(October!H26,November!H26,December!H26)</f>
        <v>0</v>
      </c>
    </row>
    <row r="27" spans="2:8" x14ac:dyDescent="0.25">
      <c r="B27" s="22">
        <v>7</v>
      </c>
      <c r="C27" s="23" t="s">
        <v>38</v>
      </c>
      <c r="D27" s="24" t="s">
        <v>39</v>
      </c>
      <c r="E27" s="10">
        <f>SUM(October!E27,November!E27,December!E27)</f>
        <v>0</v>
      </c>
      <c r="F27" s="10">
        <f>SUM(October!F27,November!F27,December!F27)</f>
        <v>0</v>
      </c>
      <c r="G27" s="10">
        <f>SUM(October!G27,November!G27,December!G27)</f>
        <v>0</v>
      </c>
      <c r="H27" s="10">
        <f>SUM(October!H27,November!H27,December!H27)</f>
        <v>0</v>
      </c>
    </row>
    <row r="28" spans="2:8" x14ac:dyDescent="0.25">
      <c r="B28" s="22">
        <v>7</v>
      </c>
      <c r="C28" s="23" t="s">
        <v>40</v>
      </c>
      <c r="D28" s="24" t="s">
        <v>41</v>
      </c>
      <c r="E28" s="10">
        <f>SUM(October!E28,November!E28,December!E28)</f>
        <v>93.76</v>
      </c>
      <c r="F28" s="10">
        <f>SUM(October!F28,November!F28,December!F28)</f>
        <v>93.76</v>
      </c>
      <c r="G28" s="10">
        <f>SUM(October!G28,November!G28,December!G28)</f>
        <v>3.6</v>
      </c>
      <c r="H28" s="10">
        <f>SUM(October!H28,November!H28,December!H28)</f>
        <v>0</v>
      </c>
    </row>
    <row r="29" spans="2:8" x14ac:dyDescent="0.25">
      <c r="B29" s="22">
        <v>7</v>
      </c>
      <c r="C29" s="23" t="s">
        <v>42</v>
      </c>
      <c r="D29" s="24" t="s">
        <v>43</v>
      </c>
      <c r="E29" s="10">
        <f>SUM(October!E29,November!E29,December!E29)</f>
        <v>668.66</v>
      </c>
      <c r="F29" s="10">
        <f>SUM(October!F29,November!F29,December!F29)</f>
        <v>0</v>
      </c>
      <c r="G29" s="10">
        <f>SUM(October!G29,November!G29,December!G29)</f>
        <v>1769.6</v>
      </c>
      <c r="H29" s="10">
        <f>SUM(October!H29,November!H29,December!H29)</f>
        <v>0</v>
      </c>
    </row>
    <row r="30" spans="2:8" x14ac:dyDescent="0.25">
      <c r="B30" s="22">
        <v>7</v>
      </c>
      <c r="C30" s="23" t="s">
        <v>44</v>
      </c>
      <c r="D30" s="24" t="s">
        <v>45</v>
      </c>
      <c r="E30" s="10">
        <f>SUM(October!E30,November!E30,December!E30)</f>
        <v>0</v>
      </c>
      <c r="F30" s="10">
        <f>SUM(October!F30,November!F30,December!F30)</f>
        <v>0</v>
      </c>
      <c r="G30" s="10">
        <f>SUM(October!G30,November!G30,December!G30)</f>
        <v>0</v>
      </c>
      <c r="H30" s="10">
        <f>SUM(October!H30,November!H30,December!H30)</f>
        <v>0</v>
      </c>
    </row>
    <row r="31" spans="2:8" x14ac:dyDescent="0.25">
      <c r="B31" s="22">
        <v>7</v>
      </c>
      <c r="C31" s="23" t="s">
        <v>46</v>
      </c>
      <c r="D31" s="24" t="s">
        <v>47</v>
      </c>
      <c r="E31" s="10">
        <f>SUM(October!E31,November!E31,December!E31)</f>
        <v>0</v>
      </c>
      <c r="F31" s="10">
        <f>SUM(October!F31,November!F31,December!F31)</f>
        <v>0</v>
      </c>
      <c r="G31" s="10">
        <f>SUM(October!G31,November!G31,December!G31)</f>
        <v>0</v>
      </c>
      <c r="H31" s="10">
        <f>SUM(October!H31,November!H31,December!H31)</f>
        <v>0</v>
      </c>
    </row>
    <row r="32" spans="2:8" x14ac:dyDescent="0.25">
      <c r="B32" s="22">
        <v>7</v>
      </c>
      <c r="C32" s="23" t="s">
        <v>48</v>
      </c>
      <c r="D32" s="24" t="s">
        <v>49</v>
      </c>
      <c r="E32" s="10">
        <f>SUM(October!E32,November!E32,December!E32)</f>
        <v>0</v>
      </c>
      <c r="F32" s="10">
        <f>SUM(October!F32,November!F32,December!F32)</f>
        <v>0</v>
      </c>
      <c r="G32" s="10">
        <f>SUM(October!G32,November!G32,December!G32)</f>
        <v>0</v>
      </c>
      <c r="H32" s="10">
        <f>SUM(October!H32,November!H32,December!H32)</f>
        <v>0</v>
      </c>
    </row>
    <row r="33" spans="2:8" x14ac:dyDescent="0.25">
      <c r="B33" s="22">
        <v>7</v>
      </c>
      <c r="C33" s="23" t="s">
        <v>50</v>
      </c>
      <c r="D33" s="24" t="s">
        <v>51</v>
      </c>
      <c r="E33" s="10">
        <f>SUM(October!E33,November!E33,December!E33)</f>
        <v>71.64</v>
      </c>
      <c r="F33" s="10">
        <f>SUM(October!F33,November!F33,December!F33)</f>
        <v>0</v>
      </c>
      <c r="G33" s="10">
        <f>SUM(October!G33,November!G33,December!G33)</f>
        <v>0</v>
      </c>
      <c r="H33" s="10">
        <f>SUM(October!H33,November!H33,December!H33)</f>
        <v>0</v>
      </c>
    </row>
    <row r="34" spans="2:8" x14ac:dyDescent="0.25">
      <c r="B34" s="22">
        <v>7</v>
      </c>
      <c r="C34" s="23" t="s">
        <v>52</v>
      </c>
      <c r="D34" s="24" t="s">
        <v>53</v>
      </c>
      <c r="E34" s="10">
        <f>SUM(October!E34,November!E34,December!E34)</f>
        <v>975.52</v>
      </c>
      <c r="F34" s="10">
        <f>SUM(October!F34,November!F34,December!F34)</f>
        <v>730</v>
      </c>
      <c r="G34" s="10">
        <f>SUM(October!G34,November!G34,December!G34)</f>
        <v>68.400000000000006</v>
      </c>
      <c r="H34" s="10">
        <f>SUM(October!H34,November!H34,December!H34)</f>
        <v>104.4</v>
      </c>
    </row>
    <row r="35" spans="2:8" x14ac:dyDescent="0.25">
      <c r="B35" s="22">
        <v>7</v>
      </c>
      <c r="C35" s="23" t="s">
        <v>54</v>
      </c>
      <c r="D35" s="24" t="s">
        <v>55</v>
      </c>
      <c r="E35" s="10">
        <f>SUM(October!E35,November!E35,December!E35)</f>
        <v>45.78</v>
      </c>
      <c r="F35" s="10">
        <f>SUM(October!F35,November!F35,December!F35)</f>
        <v>45.78</v>
      </c>
      <c r="G35" s="10">
        <f>SUM(October!G35,November!G35,December!G35)</f>
        <v>4.5999999999999996</v>
      </c>
      <c r="H35" s="10">
        <f>SUM(October!H35,November!H35,December!H35)</f>
        <v>4.5999999999999996</v>
      </c>
    </row>
    <row r="36" spans="2:8" x14ac:dyDescent="0.25">
      <c r="B36" s="22">
        <v>7</v>
      </c>
      <c r="C36" s="23" t="s">
        <v>56</v>
      </c>
      <c r="D36" s="24" t="s">
        <v>57</v>
      </c>
      <c r="E36" s="10">
        <f>SUM(October!E36,November!E36,December!E36)</f>
        <v>3150.6000000000004</v>
      </c>
      <c r="F36" s="10">
        <f>SUM(October!F36,November!F36,December!F36)</f>
        <v>2730.76</v>
      </c>
      <c r="G36" s="10">
        <f>SUM(October!G36,November!G36,December!G36)</f>
        <v>788</v>
      </c>
      <c r="H36" s="10">
        <f>SUM(October!H36,November!H36,December!H36)</f>
        <v>240</v>
      </c>
    </row>
    <row r="37" spans="2:8" x14ac:dyDescent="0.25">
      <c r="B37" s="22">
        <v>7</v>
      </c>
      <c r="C37" s="23" t="s">
        <v>58</v>
      </c>
      <c r="D37" s="24" t="s">
        <v>59</v>
      </c>
      <c r="E37" s="10">
        <f>SUM(October!E37,November!E37,December!E37)</f>
        <v>83.58</v>
      </c>
      <c r="F37" s="10">
        <f>SUM(October!F37,November!F37,December!F37)</f>
        <v>0</v>
      </c>
      <c r="G37" s="10">
        <f>SUM(October!G37,November!G37,December!G37)</f>
        <v>25.2</v>
      </c>
      <c r="H37" s="10">
        <f>SUM(October!H37,November!H37,December!H37)</f>
        <v>0</v>
      </c>
    </row>
    <row r="38" spans="2:8" x14ac:dyDescent="0.25">
      <c r="B38" s="22">
        <v>7</v>
      </c>
      <c r="C38" s="23" t="s">
        <v>60</v>
      </c>
      <c r="D38" s="24" t="s">
        <v>61</v>
      </c>
      <c r="E38" s="10">
        <f>SUM(October!E38,November!E38,December!E38)</f>
        <v>50.4</v>
      </c>
      <c r="F38" s="10">
        <f>SUM(October!F38,November!F38,December!F38)</f>
        <v>50.4</v>
      </c>
      <c r="G38" s="10">
        <f>SUM(October!G38,November!G38,December!G38)</f>
        <v>0</v>
      </c>
      <c r="H38" s="10">
        <f>SUM(October!H38,November!H38,December!H38)</f>
        <v>0</v>
      </c>
    </row>
    <row r="39" spans="2:8" x14ac:dyDescent="0.25">
      <c r="B39" s="22">
        <v>7</v>
      </c>
      <c r="C39" s="23" t="s">
        <v>62</v>
      </c>
      <c r="D39" s="24" t="s">
        <v>63</v>
      </c>
      <c r="E39" s="10">
        <f>SUM(October!E39,November!E39,December!E39)</f>
        <v>0</v>
      </c>
      <c r="F39" s="10">
        <f>SUM(October!F39,November!F39,December!F39)</f>
        <v>0</v>
      </c>
      <c r="G39" s="10">
        <f>SUM(October!G39,November!G39,December!G39)</f>
        <v>0</v>
      </c>
      <c r="H39" s="10">
        <f>SUM(October!H39,November!H39,December!H39)</f>
        <v>0</v>
      </c>
    </row>
    <row r="40" spans="2:8" x14ac:dyDescent="0.25">
      <c r="B40" s="22">
        <v>7</v>
      </c>
      <c r="C40" s="23" t="s">
        <v>64</v>
      </c>
      <c r="D40" s="32" t="s">
        <v>65</v>
      </c>
      <c r="E40" s="10">
        <f>SUM(October!E40,November!E40,December!E40)</f>
        <v>5396.1299999999992</v>
      </c>
      <c r="F40" s="10">
        <f>SUM(October!F40,November!F40,December!F40)</f>
        <v>0</v>
      </c>
      <c r="G40" s="10">
        <f>SUM(October!G40,November!G40,December!G40)</f>
        <v>1085.5</v>
      </c>
      <c r="H40" s="10">
        <f>SUM(October!H40,November!H40,December!H40)</f>
        <v>0</v>
      </c>
    </row>
    <row r="41" spans="2:8" x14ac:dyDescent="0.25">
      <c r="B41" s="22">
        <v>7</v>
      </c>
      <c r="C41" s="23" t="s">
        <v>66</v>
      </c>
      <c r="D41" s="24" t="s">
        <v>67</v>
      </c>
      <c r="E41" s="10">
        <f>SUM(October!E41,November!E41,December!E41)</f>
        <v>218.12</v>
      </c>
      <c r="F41" s="10">
        <f>SUM(October!F41,November!F41,December!F41)</f>
        <v>45.78</v>
      </c>
      <c r="G41" s="10">
        <f>SUM(October!G41,November!G41,December!G41)</f>
        <v>173</v>
      </c>
      <c r="H41" s="10">
        <f>SUM(October!H41,November!H41,December!H41)</f>
        <v>52</v>
      </c>
    </row>
    <row r="42" spans="2:8" x14ac:dyDescent="0.25">
      <c r="B42" s="22">
        <v>7</v>
      </c>
      <c r="C42" s="23" t="s">
        <v>68</v>
      </c>
      <c r="D42" s="24" t="s">
        <v>69</v>
      </c>
      <c r="E42" s="10">
        <f>SUM(October!E42,November!E42,December!E42)</f>
        <v>255.89999999999998</v>
      </c>
      <c r="F42" s="10">
        <f>SUM(October!F42,November!F42,December!F42)</f>
        <v>0</v>
      </c>
      <c r="G42" s="10">
        <f>SUM(October!G42,November!G42,December!G42)</f>
        <v>3.6</v>
      </c>
      <c r="H42" s="10">
        <f>SUM(October!H42,November!H42,December!H42)</f>
        <v>0</v>
      </c>
    </row>
    <row r="43" spans="2:8" x14ac:dyDescent="0.25">
      <c r="B43" s="22">
        <v>7</v>
      </c>
      <c r="C43" s="23" t="s">
        <v>70</v>
      </c>
      <c r="D43" s="24" t="s">
        <v>71</v>
      </c>
      <c r="E43" s="10">
        <f>SUM(October!E43,November!E43,December!E43)</f>
        <v>0</v>
      </c>
      <c r="F43" s="10">
        <f>SUM(October!F43,November!F43,December!F43)</f>
        <v>0</v>
      </c>
      <c r="G43" s="10">
        <f>SUM(October!G43,November!G43,December!G43)</f>
        <v>24</v>
      </c>
      <c r="H43" s="10">
        <f>SUM(October!H43,November!H43,December!H43)</f>
        <v>0</v>
      </c>
    </row>
    <row r="44" spans="2:8" x14ac:dyDescent="0.25">
      <c r="B44" s="22">
        <v>7</v>
      </c>
      <c r="C44" s="23" t="s">
        <v>72</v>
      </c>
      <c r="D44" s="24" t="s">
        <v>73</v>
      </c>
      <c r="E44" s="10">
        <f>SUM(October!E44,November!E44,December!E44)</f>
        <v>0</v>
      </c>
      <c r="F44" s="10">
        <f>SUM(October!F44,November!F44,December!F44)</f>
        <v>0</v>
      </c>
      <c r="G44" s="10">
        <f>SUM(October!G44,November!G44,December!G44)</f>
        <v>997.2</v>
      </c>
      <c r="H44" s="10">
        <f>SUM(October!H44,November!H44,December!H44)</f>
        <v>0</v>
      </c>
    </row>
    <row r="45" spans="2:8" x14ac:dyDescent="0.25">
      <c r="B45" s="22">
        <v>7</v>
      </c>
      <c r="C45" s="23" t="s">
        <v>74</v>
      </c>
      <c r="D45" s="24" t="s">
        <v>75</v>
      </c>
      <c r="E45" s="10">
        <f>SUM(October!E45,November!E45,December!E45)</f>
        <v>5461.97</v>
      </c>
      <c r="F45" s="10">
        <f>SUM(October!F45,November!F45,December!F45)</f>
        <v>5142.92</v>
      </c>
      <c r="G45" s="10">
        <f>SUM(October!G45,November!G45,December!G45)</f>
        <v>1265.8</v>
      </c>
      <c r="H45" s="10">
        <f>SUM(October!H45,November!H45,December!H45)</f>
        <v>530</v>
      </c>
    </row>
    <row r="46" spans="2:8" x14ac:dyDescent="0.25">
      <c r="B46" s="29"/>
      <c r="C46" s="30"/>
      <c r="D46" s="31"/>
      <c r="E46" s="10"/>
      <c r="F46" s="5"/>
      <c r="G46" s="5"/>
      <c r="H46" s="7"/>
    </row>
    <row r="47" spans="2:8" x14ac:dyDescent="0.25">
      <c r="B47" s="29"/>
      <c r="C47" s="30"/>
      <c r="D47" s="31"/>
      <c r="E47" s="10"/>
      <c r="F47" s="5"/>
      <c r="G47" s="5"/>
      <c r="H47" s="7"/>
    </row>
    <row r="48" spans="2:8" x14ac:dyDescent="0.25">
      <c r="B48" s="29"/>
      <c r="C48" s="30"/>
      <c r="D48" s="31"/>
      <c r="E48" s="10"/>
      <c r="F48" s="5"/>
      <c r="G48" s="5"/>
      <c r="H48" s="7"/>
    </row>
    <row r="49" spans="2:8" x14ac:dyDescent="0.25">
      <c r="B49" s="29"/>
      <c r="C49" s="30"/>
      <c r="D49" s="31"/>
      <c r="E49" s="10"/>
      <c r="F49" s="5"/>
      <c r="G49" s="5"/>
      <c r="H49" s="7"/>
    </row>
    <row r="50" spans="2:8" x14ac:dyDescent="0.25">
      <c r="B50" s="29"/>
      <c r="C50" s="30"/>
      <c r="D50" s="31"/>
      <c r="E50" s="10"/>
      <c r="F50" s="5"/>
      <c r="G50" s="5"/>
      <c r="H50" s="7"/>
    </row>
    <row r="51" spans="2:8" x14ac:dyDescent="0.25">
      <c r="B51" s="29"/>
      <c r="C51" s="30"/>
      <c r="D51" s="31"/>
      <c r="E51" s="10"/>
      <c r="F51" s="5"/>
      <c r="G51" s="5"/>
      <c r="H51" s="7"/>
    </row>
    <row r="52" spans="2:8" x14ac:dyDescent="0.25">
      <c r="E52" s="8"/>
      <c r="F52" s="8"/>
      <c r="G52" s="8"/>
      <c r="H52" s="8"/>
    </row>
    <row r="53" spans="2:8" x14ac:dyDescent="0.25">
      <c r="D53" s="25" t="s">
        <v>76</v>
      </c>
      <c r="E53" s="26">
        <f>SUM(E11:E51)</f>
        <v>57162.520000000004</v>
      </c>
      <c r="F53" s="27">
        <f t="shared" ref="F53:H53" si="0">SUM(F11:F51)</f>
        <v>14624.99</v>
      </c>
      <c r="G53" s="27">
        <f t="shared" si="0"/>
        <v>16736.000000000004</v>
      </c>
      <c r="H53" s="28">
        <f t="shared" si="0"/>
        <v>1034.8</v>
      </c>
    </row>
  </sheetData>
  <sheetProtection algorithmName="SHA-512" hashValue="9QYVodZAibWeHOE2buFZDo9/im/7OF6fIDJ1tdDxeQS0ERieuGnRo0bmtEAhQc3d2qVQkeqP3NYyR09GIGyTMg==" saltValue="WoTLJRFiAdN4jG5PptE+ig==" spinCount="100000" sheet="1" sort="0" autoFilter="0"/>
  <mergeCells count="3">
    <mergeCell ref="D3:G4"/>
    <mergeCell ref="B6:E7"/>
    <mergeCell ref="E9:H9"/>
  </mergeCells>
  <pageMargins left="0.7" right="0.7" top="0.75" bottom="0.75" header="0.3" footer="0.3"/>
  <pageSetup orientation="portrait" horizontalDpi="300" verticalDpi="300" r:id="rId1"/>
  <ignoredErrors>
    <ignoredError sqref="E11:H4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EBB86-857A-4211-9C03-35045AC94C20}">
  <sheetPr>
    <tabColor rgb="FF0000FF"/>
  </sheetPr>
  <dimension ref="B1:H53"/>
  <sheetViews>
    <sheetView topLeftCell="A22" workbookViewId="0">
      <selection activeCell="F13" sqref="F13"/>
    </sheetView>
  </sheetViews>
  <sheetFormatPr defaultRowHeight="15" x14ac:dyDescent="0.25"/>
  <cols>
    <col min="1" max="1" width="4.140625" customWidth="1"/>
    <col min="2" max="2" width="15.42578125" bestFit="1" customWidth="1"/>
    <col min="3" max="3" width="34" style="1" bestFit="1" customWidth="1"/>
    <col min="4" max="4" width="65.28515625" bestFit="1" customWidth="1"/>
    <col min="5" max="5" width="29" customWidth="1"/>
    <col min="6" max="6" width="27.7109375" customWidth="1"/>
    <col min="7" max="7" width="27.28515625" customWidth="1"/>
    <col min="8" max="8" width="28.28515625" customWidth="1"/>
  </cols>
  <sheetData>
    <row r="1" spans="2:8" ht="5.25" customHeight="1" thickBot="1" x14ac:dyDescent="0.3"/>
    <row r="2" spans="2:8" ht="19.899999999999999" customHeight="1" thickBot="1" x14ac:dyDescent="0.3">
      <c r="B2" s="33" t="s">
        <v>0</v>
      </c>
      <c r="C2" s="18" t="s">
        <v>77</v>
      </c>
    </row>
    <row r="3" spans="2:8" ht="15.75" thickBot="1" x14ac:dyDescent="0.3">
      <c r="B3" s="19" t="s">
        <v>97</v>
      </c>
      <c r="C3" s="34" t="s">
        <v>132</v>
      </c>
      <c r="D3" s="47" t="s">
        <v>85</v>
      </c>
      <c r="E3" s="47"/>
      <c r="F3" s="47"/>
      <c r="G3" s="47"/>
    </row>
    <row r="4" spans="2:8" ht="30.75" thickBot="1" x14ac:dyDescent="0.3">
      <c r="B4" s="20" t="s">
        <v>2</v>
      </c>
      <c r="C4" s="21" t="s">
        <v>133</v>
      </c>
      <c r="D4" s="47"/>
      <c r="E4" s="47"/>
      <c r="F4" s="47"/>
      <c r="G4" s="47"/>
    </row>
    <row r="6" spans="2:8" ht="15" customHeight="1" x14ac:dyDescent="0.25">
      <c r="B6" s="41" t="s">
        <v>84</v>
      </c>
      <c r="C6" s="42"/>
      <c r="D6" s="42"/>
      <c r="E6" s="43"/>
      <c r="F6" s="2"/>
    </row>
    <row r="7" spans="2:8" x14ac:dyDescent="0.25">
      <c r="B7" s="44"/>
      <c r="C7" s="45"/>
      <c r="D7" s="45"/>
      <c r="E7" s="46"/>
      <c r="F7" s="2"/>
    </row>
    <row r="8" spans="2:8" ht="15.75" thickBot="1" x14ac:dyDescent="0.3">
      <c r="B8" s="6"/>
      <c r="C8" s="6"/>
      <c r="D8" s="6"/>
      <c r="E8" s="6"/>
      <c r="F8" s="2"/>
      <c r="G8" s="2"/>
      <c r="H8" s="2"/>
    </row>
    <row r="9" spans="2:8" ht="19.899999999999999" customHeight="1" thickTop="1" x14ac:dyDescent="0.3">
      <c r="B9" s="3"/>
      <c r="C9" s="4"/>
      <c r="D9" s="9"/>
      <c r="E9" s="48" t="s">
        <v>138</v>
      </c>
      <c r="F9" s="49"/>
      <c r="G9" s="49"/>
      <c r="H9" s="50"/>
    </row>
    <row r="10" spans="2:8" ht="45" x14ac:dyDescent="0.25">
      <c r="B10" s="11" t="s">
        <v>3</v>
      </c>
      <c r="C10" s="12" t="s">
        <v>4</v>
      </c>
      <c r="D10" s="13" t="s">
        <v>5</v>
      </c>
      <c r="E10" s="14" t="s">
        <v>134</v>
      </c>
      <c r="F10" s="15" t="s">
        <v>135</v>
      </c>
      <c r="G10" s="15" t="s">
        <v>136</v>
      </c>
      <c r="H10" s="16" t="s">
        <v>137</v>
      </c>
    </row>
    <row r="11" spans="2:8" x14ac:dyDescent="0.25">
      <c r="B11" s="22">
        <v>7</v>
      </c>
      <c r="C11" s="23" t="s">
        <v>6</v>
      </c>
      <c r="D11" s="24" t="s">
        <v>7</v>
      </c>
      <c r="E11" s="10"/>
      <c r="F11" s="10">
        <v>56.34</v>
      </c>
      <c r="G11" s="10"/>
      <c r="H11" s="10">
        <v>8.6</v>
      </c>
    </row>
    <row r="12" spans="2:8" x14ac:dyDescent="0.25">
      <c r="B12" s="22">
        <v>7</v>
      </c>
      <c r="C12" s="23" t="s">
        <v>8</v>
      </c>
      <c r="D12" s="24" t="s">
        <v>9</v>
      </c>
      <c r="E12" s="10"/>
      <c r="F12" s="10">
        <v>138</v>
      </c>
      <c r="G12" s="10"/>
      <c r="H12" s="10">
        <v>70.2</v>
      </c>
    </row>
    <row r="13" spans="2:8" x14ac:dyDescent="0.25">
      <c r="B13" s="22">
        <v>7</v>
      </c>
      <c r="C13" s="23" t="s">
        <v>10</v>
      </c>
      <c r="D13" s="24" t="s">
        <v>11</v>
      </c>
      <c r="E13" s="10"/>
      <c r="F13" s="10"/>
      <c r="G13" s="10"/>
      <c r="H13" s="10"/>
    </row>
    <row r="14" spans="2:8" x14ac:dyDescent="0.25">
      <c r="B14" s="22">
        <v>7</v>
      </c>
      <c r="C14" s="23" t="s">
        <v>12</v>
      </c>
      <c r="D14" s="24" t="s">
        <v>13</v>
      </c>
      <c r="E14" s="10"/>
      <c r="F14" s="10"/>
      <c r="G14" s="10"/>
      <c r="H14" s="10"/>
    </row>
    <row r="15" spans="2:8" x14ac:dyDescent="0.25">
      <c r="B15" s="22">
        <v>7</v>
      </c>
      <c r="C15" s="23" t="s">
        <v>14</v>
      </c>
      <c r="D15" s="24" t="s">
        <v>15</v>
      </c>
      <c r="E15" s="10">
        <v>760</v>
      </c>
      <c r="F15" s="10"/>
      <c r="G15" s="10"/>
      <c r="H15" s="10"/>
    </row>
    <row r="16" spans="2:8" x14ac:dyDescent="0.25">
      <c r="B16" s="22">
        <v>7</v>
      </c>
      <c r="C16" s="23" t="s">
        <v>16</v>
      </c>
      <c r="D16" s="24" t="s">
        <v>17</v>
      </c>
      <c r="E16" s="10"/>
      <c r="F16" s="10"/>
      <c r="G16" s="10"/>
      <c r="H16" s="10"/>
    </row>
    <row r="17" spans="2:8" x14ac:dyDescent="0.25">
      <c r="B17" s="22">
        <v>7</v>
      </c>
      <c r="C17" s="23" t="s">
        <v>18</v>
      </c>
      <c r="D17" s="24" t="s">
        <v>19</v>
      </c>
      <c r="E17" s="10"/>
      <c r="F17" s="10"/>
      <c r="G17" s="10"/>
      <c r="H17" s="10"/>
    </row>
    <row r="18" spans="2:8" x14ac:dyDescent="0.25">
      <c r="B18" s="22">
        <v>7</v>
      </c>
      <c r="C18" s="23" t="s">
        <v>20</v>
      </c>
      <c r="D18" s="24" t="s">
        <v>21</v>
      </c>
      <c r="E18" s="10"/>
      <c r="F18" s="10"/>
      <c r="G18" s="10"/>
      <c r="H18" s="10"/>
    </row>
    <row r="19" spans="2:8" x14ac:dyDescent="0.25">
      <c r="B19" s="22">
        <v>7</v>
      </c>
      <c r="C19" s="23" t="s">
        <v>22</v>
      </c>
      <c r="D19" s="24" t="s">
        <v>23</v>
      </c>
      <c r="E19" s="10"/>
      <c r="F19" s="10"/>
      <c r="G19" s="10"/>
      <c r="H19" s="10"/>
    </row>
    <row r="20" spans="2:8" x14ac:dyDescent="0.25">
      <c r="B20" s="22">
        <v>7</v>
      </c>
      <c r="C20" s="23" t="s">
        <v>24</v>
      </c>
      <c r="D20" s="24" t="s">
        <v>25</v>
      </c>
      <c r="E20" s="10"/>
      <c r="F20" s="10"/>
      <c r="G20" s="10"/>
      <c r="H20" s="10"/>
    </row>
    <row r="21" spans="2:8" x14ac:dyDescent="0.25">
      <c r="B21" s="22">
        <v>7</v>
      </c>
      <c r="C21" s="23" t="s">
        <v>26</v>
      </c>
      <c r="D21" s="24" t="s">
        <v>27</v>
      </c>
      <c r="E21" s="10"/>
      <c r="F21" s="10">
        <v>39.85</v>
      </c>
      <c r="G21" s="10">
        <v>9</v>
      </c>
      <c r="H21" s="10"/>
    </row>
    <row r="22" spans="2:8" x14ac:dyDescent="0.25">
      <c r="B22" s="22">
        <v>7</v>
      </c>
      <c r="C22" s="23" t="s">
        <v>28</v>
      </c>
      <c r="D22" s="24" t="s">
        <v>29</v>
      </c>
      <c r="E22" s="10"/>
      <c r="F22" s="10">
        <v>36.4</v>
      </c>
      <c r="G22" s="10"/>
      <c r="H22" s="10"/>
    </row>
    <row r="23" spans="2:8" x14ac:dyDescent="0.25">
      <c r="B23" s="22">
        <v>7</v>
      </c>
      <c r="C23" s="23" t="s">
        <v>30</v>
      </c>
      <c r="D23" s="32" t="s">
        <v>31</v>
      </c>
      <c r="E23" s="10">
        <v>12177.56</v>
      </c>
      <c r="F23" s="10"/>
      <c r="G23" s="10">
        <v>263.39999999999998</v>
      </c>
      <c r="H23" s="10"/>
    </row>
    <row r="24" spans="2:8" x14ac:dyDescent="0.25">
      <c r="B24" s="22">
        <v>7</v>
      </c>
      <c r="C24" s="23" t="s">
        <v>32</v>
      </c>
      <c r="D24" s="24" t="s">
        <v>33</v>
      </c>
      <c r="E24" s="10"/>
      <c r="F24" s="10"/>
      <c r="G24" s="10"/>
      <c r="H24" s="10"/>
    </row>
    <row r="25" spans="2:8" x14ac:dyDescent="0.25">
      <c r="B25" s="22">
        <v>7</v>
      </c>
      <c r="C25" s="23" t="s">
        <v>34</v>
      </c>
      <c r="D25" s="24" t="s">
        <v>35</v>
      </c>
      <c r="E25" s="10"/>
      <c r="F25" s="10">
        <v>50.08</v>
      </c>
      <c r="G25" s="10"/>
      <c r="H25" s="10"/>
    </row>
    <row r="26" spans="2:8" x14ac:dyDescent="0.25">
      <c r="B26" s="22">
        <v>7</v>
      </c>
      <c r="C26" s="23" t="s">
        <v>36</v>
      </c>
      <c r="D26" s="24" t="s">
        <v>37</v>
      </c>
      <c r="E26" s="10"/>
      <c r="F26" s="10"/>
      <c r="G26" s="10"/>
      <c r="H26" s="10"/>
    </row>
    <row r="27" spans="2:8" x14ac:dyDescent="0.25">
      <c r="B27" s="22">
        <v>7</v>
      </c>
      <c r="C27" s="23" t="s">
        <v>38</v>
      </c>
      <c r="D27" s="24" t="s">
        <v>39</v>
      </c>
      <c r="E27" s="10"/>
      <c r="F27" s="10"/>
      <c r="G27" s="10"/>
      <c r="H27" s="10"/>
    </row>
    <row r="28" spans="2:8" x14ac:dyDescent="0.25">
      <c r="B28" s="22">
        <v>7</v>
      </c>
      <c r="C28" s="23" t="s">
        <v>40</v>
      </c>
      <c r="D28" s="24" t="s">
        <v>41</v>
      </c>
      <c r="E28" s="10"/>
      <c r="F28" s="10"/>
      <c r="G28" s="10"/>
      <c r="H28" s="10"/>
    </row>
    <row r="29" spans="2:8" x14ac:dyDescent="0.25">
      <c r="B29" s="22">
        <v>7</v>
      </c>
      <c r="C29" s="23" t="s">
        <v>42</v>
      </c>
      <c r="D29" s="24" t="s">
        <v>43</v>
      </c>
      <c r="E29" s="10"/>
      <c r="F29" s="10"/>
      <c r="G29" s="10">
        <v>672.7</v>
      </c>
      <c r="H29" s="10"/>
    </row>
    <row r="30" spans="2:8" x14ac:dyDescent="0.25">
      <c r="B30" s="22">
        <v>7</v>
      </c>
      <c r="C30" s="23" t="s">
        <v>44</v>
      </c>
      <c r="D30" s="24" t="s">
        <v>45</v>
      </c>
      <c r="E30" s="10"/>
      <c r="F30" s="10"/>
      <c r="G30" s="10"/>
      <c r="H30" s="10"/>
    </row>
    <row r="31" spans="2:8" x14ac:dyDescent="0.25">
      <c r="B31" s="22">
        <v>7</v>
      </c>
      <c r="C31" s="23" t="s">
        <v>46</v>
      </c>
      <c r="D31" s="24" t="s">
        <v>47</v>
      </c>
      <c r="E31" s="10"/>
      <c r="F31" s="10"/>
      <c r="G31" s="10"/>
      <c r="H31" s="10"/>
    </row>
    <row r="32" spans="2:8" x14ac:dyDescent="0.25">
      <c r="B32" s="22">
        <v>7</v>
      </c>
      <c r="C32" s="23" t="s">
        <v>48</v>
      </c>
      <c r="D32" s="24" t="s">
        <v>49</v>
      </c>
      <c r="E32" s="10"/>
      <c r="F32" s="10"/>
      <c r="G32" s="10"/>
      <c r="H32" s="10"/>
    </row>
    <row r="33" spans="2:8" x14ac:dyDescent="0.25">
      <c r="B33" s="22">
        <v>7</v>
      </c>
      <c r="C33" s="23" t="s">
        <v>50</v>
      </c>
      <c r="D33" s="24" t="s">
        <v>51</v>
      </c>
      <c r="E33" s="10"/>
      <c r="F33" s="10"/>
      <c r="G33" s="10"/>
      <c r="H33" s="10"/>
    </row>
    <row r="34" spans="2:8" x14ac:dyDescent="0.25">
      <c r="B34" s="22">
        <v>7</v>
      </c>
      <c r="C34" s="23" t="s">
        <v>52</v>
      </c>
      <c r="D34" s="24" t="s">
        <v>53</v>
      </c>
      <c r="E34" s="10"/>
      <c r="F34" s="10">
        <v>245.52</v>
      </c>
      <c r="G34" s="10"/>
      <c r="H34" s="10"/>
    </row>
    <row r="35" spans="2:8" x14ac:dyDescent="0.25">
      <c r="B35" s="22">
        <v>7</v>
      </c>
      <c r="C35" s="23" t="s">
        <v>54</v>
      </c>
      <c r="D35" s="24" t="s">
        <v>55</v>
      </c>
      <c r="E35" s="10">
        <v>68.25</v>
      </c>
      <c r="F35" s="10"/>
      <c r="G35" s="10"/>
      <c r="H35" s="10"/>
    </row>
    <row r="36" spans="2:8" x14ac:dyDescent="0.25">
      <c r="B36" s="22">
        <v>7</v>
      </c>
      <c r="C36" s="23" t="s">
        <v>56</v>
      </c>
      <c r="D36" s="24" t="s">
        <v>57</v>
      </c>
      <c r="E36" s="10"/>
      <c r="F36" s="10">
        <v>419.84</v>
      </c>
      <c r="G36" s="10"/>
      <c r="H36" s="10">
        <v>668</v>
      </c>
    </row>
    <row r="37" spans="2:8" x14ac:dyDescent="0.25">
      <c r="B37" s="22">
        <v>7</v>
      </c>
      <c r="C37" s="23" t="s">
        <v>58</v>
      </c>
      <c r="D37" s="24" t="s">
        <v>59</v>
      </c>
      <c r="E37" s="10"/>
      <c r="F37" s="10"/>
      <c r="G37" s="10"/>
      <c r="H37" s="10"/>
    </row>
    <row r="38" spans="2:8" x14ac:dyDescent="0.25">
      <c r="B38" s="22">
        <v>7</v>
      </c>
      <c r="C38" s="23" t="s">
        <v>60</v>
      </c>
      <c r="D38" s="24" t="s">
        <v>61</v>
      </c>
      <c r="E38" s="10"/>
      <c r="F38" s="10"/>
      <c r="G38" s="10"/>
      <c r="H38" s="10"/>
    </row>
    <row r="39" spans="2:8" x14ac:dyDescent="0.25">
      <c r="B39" s="22">
        <v>7</v>
      </c>
      <c r="C39" s="23" t="s">
        <v>62</v>
      </c>
      <c r="D39" s="24" t="s">
        <v>63</v>
      </c>
      <c r="E39" s="10"/>
      <c r="F39" s="10"/>
      <c r="G39" s="10"/>
      <c r="H39" s="10"/>
    </row>
    <row r="40" spans="2:8" x14ac:dyDescent="0.25">
      <c r="B40" s="22">
        <v>7</v>
      </c>
      <c r="C40" s="23" t="s">
        <v>64</v>
      </c>
      <c r="D40" s="32" t="s">
        <v>65</v>
      </c>
      <c r="E40" s="10"/>
      <c r="F40" s="10"/>
      <c r="G40" s="10">
        <v>891</v>
      </c>
      <c r="H40" s="10"/>
    </row>
    <row r="41" spans="2:8" x14ac:dyDescent="0.25">
      <c r="B41" s="22">
        <v>7</v>
      </c>
      <c r="C41" s="23" t="s">
        <v>66</v>
      </c>
      <c r="D41" s="24" t="s">
        <v>67</v>
      </c>
      <c r="E41" s="10"/>
      <c r="F41" s="10"/>
      <c r="G41" s="10">
        <v>11</v>
      </c>
      <c r="H41" s="10"/>
    </row>
    <row r="42" spans="2:8" x14ac:dyDescent="0.25">
      <c r="B42" s="22">
        <v>7</v>
      </c>
      <c r="C42" s="23" t="s">
        <v>68</v>
      </c>
      <c r="D42" s="24" t="s">
        <v>69</v>
      </c>
      <c r="E42" s="10"/>
      <c r="F42" s="10">
        <v>5.6</v>
      </c>
      <c r="G42" s="10"/>
      <c r="H42" s="10">
        <v>3.6</v>
      </c>
    </row>
    <row r="43" spans="2:8" x14ac:dyDescent="0.25">
      <c r="B43" s="22">
        <v>7</v>
      </c>
      <c r="C43" s="23" t="s">
        <v>70</v>
      </c>
      <c r="D43" s="24" t="s">
        <v>71</v>
      </c>
      <c r="E43" s="10"/>
      <c r="F43" s="10"/>
      <c r="G43" s="10">
        <v>9</v>
      </c>
      <c r="H43" s="10"/>
    </row>
    <row r="44" spans="2:8" x14ac:dyDescent="0.25">
      <c r="B44" s="22">
        <v>7</v>
      </c>
      <c r="C44" s="23" t="s">
        <v>72</v>
      </c>
      <c r="D44" s="24" t="s">
        <v>73</v>
      </c>
      <c r="E44" s="10"/>
      <c r="F44" s="10"/>
      <c r="G44" s="10"/>
      <c r="H44" s="10"/>
    </row>
    <row r="45" spans="2:8" x14ac:dyDescent="0.25">
      <c r="B45" s="22">
        <v>7</v>
      </c>
      <c r="C45" s="23" t="s">
        <v>74</v>
      </c>
      <c r="D45" s="24" t="s">
        <v>75</v>
      </c>
      <c r="E45" s="10">
        <v>5692.5</v>
      </c>
      <c r="F45" s="10"/>
      <c r="G45" s="10">
        <v>287.3</v>
      </c>
      <c r="H45" s="10"/>
    </row>
    <row r="46" spans="2:8" x14ac:dyDescent="0.25">
      <c r="B46" s="29"/>
      <c r="C46" s="30"/>
      <c r="D46" s="31"/>
      <c r="E46" s="10"/>
      <c r="F46" s="5"/>
      <c r="G46" s="5"/>
      <c r="H46" s="7"/>
    </row>
    <row r="47" spans="2:8" x14ac:dyDescent="0.25">
      <c r="B47" s="29"/>
      <c r="C47" s="30"/>
      <c r="D47" s="31"/>
      <c r="E47" s="10"/>
      <c r="F47" s="5"/>
      <c r="G47" s="5"/>
      <c r="H47" s="7"/>
    </row>
    <row r="48" spans="2:8" x14ac:dyDescent="0.25">
      <c r="B48" s="29"/>
      <c r="C48" s="30"/>
      <c r="D48" s="31"/>
      <c r="E48" s="10"/>
      <c r="F48" s="5"/>
      <c r="G48" s="5"/>
      <c r="H48" s="7"/>
    </row>
    <row r="49" spans="2:8" x14ac:dyDescent="0.25">
      <c r="B49" s="29"/>
      <c r="C49" s="30"/>
      <c r="D49" s="31"/>
      <c r="E49" s="10"/>
      <c r="F49" s="5"/>
      <c r="G49" s="5"/>
      <c r="H49" s="7"/>
    </row>
    <row r="50" spans="2:8" x14ac:dyDescent="0.25">
      <c r="B50" s="29"/>
      <c r="C50" s="30"/>
      <c r="D50" s="31"/>
      <c r="E50" s="10"/>
      <c r="F50" s="5"/>
      <c r="G50" s="5"/>
      <c r="H50" s="7"/>
    </row>
    <row r="51" spans="2:8" x14ac:dyDescent="0.25">
      <c r="B51" s="29"/>
      <c r="C51" s="30"/>
      <c r="D51" s="31"/>
      <c r="E51" s="10"/>
      <c r="F51" s="5"/>
      <c r="G51" s="5"/>
      <c r="H51" s="7"/>
    </row>
    <row r="52" spans="2:8" x14ac:dyDescent="0.25">
      <c r="E52" s="8"/>
      <c r="F52" s="8"/>
      <c r="G52" s="8"/>
      <c r="H52" s="8"/>
    </row>
    <row r="53" spans="2:8" x14ac:dyDescent="0.25">
      <c r="D53" s="25" t="s">
        <v>76</v>
      </c>
      <c r="E53" s="26">
        <f>SUM(E11:E51)</f>
        <v>18698.309999999998</v>
      </c>
      <c r="F53" s="27">
        <f t="shared" ref="F53:H53" si="0">SUM(F11:F51)</f>
        <v>991.63</v>
      </c>
      <c r="G53" s="27">
        <f t="shared" si="0"/>
        <v>2143.4</v>
      </c>
      <c r="H53" s="28">
        <f t="shared" si="0"/>
        <v>750.4</v>
      </c>
    </row>
  </sheetData>
  <sheetProtection sort="0" autoFilter="0"/>
  <mergeCells count="3">
    <mergeCell ref="D3:G4"/>
    <mergeCell ref="B6:E7"/>
    <mergeCell ref="E9:H9"/>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July</vt:lpstr>
      <vt:lpstr>August</vt:lpstr>
      <vt:lpstr>September</vt:lpstr>
      <vt:lpstr>Q1</vt:lpstr>
      <vt:lpstr>October</vt:lpstr>
      <vt:lpstr>November</vt:lpstr>
      <vt:lpstr>December</vt:lpstr>
      <vt:lpstr>Q2</vt:lpstr>
      <vt:lpstr>January</vt:lpstr>
      <vt:lpstr>February</vt:lpstr>
      <vt:lpstr>March</vt:lpstr>
      <vt:lpstr>Q3</vt:lpstr>
      <vt:lpstr>April</vt:lpstr>
      <vt:lpstr>May</vt:lpstr>
      <vt:lpstr>June</vt:lpstr>
      <vt:lpstr>Q4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 McElhaney</dc:creator>
  <cp:keywords/>
  <dc:description/>
  <cp:lastModifiedBy>Jannelly Villarreal</cp:lastModifiedBy>
  <cp:revision/>
  <dcterms:created xsi:type="dcterms:W3CDTF">2022-06-14T15:05:11Z</dcterms:created>
  <dcterms:modified xsi:type="dcterms:W3CDTF">2025-08-14T18:04:31Z</dcterms:modified>
  <cp:category/>
  <cp:contentStatus/>
</cp:coreProperties>
</file>